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613"/>
  <workbookPr defaultThemeVersion="166925"/>
  <bookViews>
    <workbookView xWindow="36560" yWindow="3060" windowWidth="32060" windowHeight="23240" activeTab="0"/>
  </bookViews>
  <sheets>
    <sheet name="SUMMARY" sheetId="1" r:id="rId1"/>
    <sheet name="CLASSES" sheetId="2" r:id="rId2"/>
  </sheets>
  <externalReferences>
    <externalReference r:id="rId5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<sst xmlns="http://schemas.openxmlformats.org/spreadsheetml/2006/main" count="497" uniqueCount="431">
  <si>
    <t>Botanical Society of America</t>
  </si>
  <si>
    <t>Profit and Loss</t>
  </si>
  <si>
    <t>FY2022</t>
  </si>
  <si>
    <t>FY2021</t>
  </si>
  <si>
    <t>FY2020</t>
  </si>
  <si>
    <t>FY2019</t>
  </si>
  <si>
    <t>Administration</t>
  </si>
  <si>
    <t>Income</t>
  </si>
  <si>
    <t>Expenditure</t>
  </si>
  <si>
    <t>Publications</t>
  </si>
  <si>
    <t>Conference</t>
  </si>
  <si>
    <t>Education</t>
  </si>
  <si>
    <t>Grants</t>
  </si>
  <si>
    <t>Development</t>
  </si>
  <si>
    <t>Board</t>
  </si>
  <si>
    <t>Operations Subtotal</t>
  </si>
  <si>
    <t>Sections</t>
  </si>
  <si>
    <t>Awards</t>
  </si>
  <si>
    <t>Investments</t>
  </si>
  <si>
    <t>Total</t>
  </si>
  <si>
    <t>Admin</t>
  </si>
  <si>
    <t>Grant</t>
  </si>
  <si>
    <t>Investment</t>
  </si>
  <si>
    <t>INPUT</t>
  </si>
  <si>
    <t xml:space="preserve">   4000.6 BSA Past Presidents Fund</t>
  </si>
  <si>
    <t xml:space="preserve">   404 Excess earnings (deficit)   AJB (deleted)</t>
  </si>
  <si>
    <t xml:space="preserve">   4100 BSA Membership Income</t>
  </si>
  <si>
    <t xml:space="preserve">      4105 Dues</t>
  </si>
  <si>
    <t xml:space="preserve">      4110 Life Membership</t>
  </si>
  <si>
    <t xml:space="preserve">      4115 AJB Print Subs (deleted)</t>
  </si>
  <si>
    <t xml:space="preserve">      4115 Section Dues</t>
  </si>
  <si>
    <t xml:space="preserve">      4125 Print Subscription Income</t>
  </si>
  <si>
    <t xml:space="preserve">      4130 Merchandise sales</t>
  </si>
  <si>
    <t xml:space="preserve">   Total 4100 BSA Membership Income</t>
  </si>
  <si>
    <t xml:space="preserve">   4300 Special Funds Contributions</t>
  </si>
  <si>
    <t xml:space="preserve">      4305 Endowment Income</t>
  </si>
  <si>
    <t xml:space="preserve">      4306 Past Presidents Fund</t>
  </si>
  <si>
    <t xml:space="preserve">      4308 Botany Friends/Botany Thriving</t>
  </si>
  <si>
    <t xml:space="preserve">      4309 Awards</t>
  </si>
  <si>
    <t xml:space="preserve">      4310 Other funds</t>
  </si>
  <si>
    <t xml:space="preserve">   Total 4300 Special Funds Contributions</t>
  </si>
  <si>
    <t xml:space="preserve">   4400 Publications Income</t>
  </si>
  <si>
    <t xml:space="preserve">      4401 Subscriptions/Institution Income</t>
  </si>
  <si>
    <t xml:space="preserve">      4405 AJB Non-Member Page Charges</t>
  </si>
  <si>
    <t xml:space="preserve">      4410 Advertising</t>
  </si>
  <si>
    <t xml:space="preserve">      4415 Back Issues</t>
  </si>
  <si>
    <t xml:space="preserve">      4420 AJB Other Income</t>
  </si>
  <si>
    <t xml:space="preserve">      4430 AJB Royalty &amp; J-Stor Income</t>
  </si>
  <si>
    <t xml:space="preserve">      4435 PNP-Member Income</t>
  </si>
  <si>
    <t xml:space="preserve">      4436 PNP-Non Member Income</t>
  </si>
  <si>
    <t xml:space="preserve">      4440 Donations</t>
  </si>
  <si>
    <t xml:space="preserve">      4451 Sheridan Press Income</t>
  </si>
  <si>
    <t xml:space="preserve">      4452 Open Access-AJB</t>
  </si>
  <si>
    <t xml:space="preserve">      4460 Corporate Membership</t>
  </si>
  <si>
    <t xml:space="preserve">      4470 Wiley - Journal Revenue/Royalty</t>
  </si>
  <si>
    <t xml:space="preserve">      4475 Wiley - Journal Development</t>
  </si>
  <si>
    <t xml:space="preserve">      4480 Wiley - Journal Travel Fund</t>
  </si>
  <si>
    <t xml:space="preserve">      4485 Wiley - Journal Editorial Support</t>
  </si>
  <si>
    <t xml:space="preserve">   Total 4400 Publications Income</t>
  </si>
  <si>
    <t xml:space="preserve">   4450 Other income</t>
  </si>
  <si>
    <t xml:space="preserve">   4500 Meeting Income</t>
  </si>
  <si>
    <t>NE section mtg; abstract site income</t>
  </si>
  <si>
    <t xml:space="preserve">   4700 Grants</t>
  </si>
  <si>
    <t xml:space="preserve">      4705 BEN Collaborative Agreement</t>
  </si>
  <si>
    <t xml:space="preserve">      4710 Education Program</t>
  </si>
  <si>
    <t xml:space="preserve">      4720 Monsanto Fund Grant</t>
  </si>
  <si>
    <t xml:space="preserve">      4730 UMEB Grant</t>
  </si>
  <si>
    <t xml:space="preserve">      4735 PLANTS GRANT</t>
  </si>
  <si>
    <t xml:space="preserve">      4740 Planting Science</t>
  </si>
  <si>
    <t xml:space="preserve">      4750 NSF - F2</t>
  </si>
  <si>
    <t xml:space="preserve">      4760 Overhead Recovery - Grants</t>
  </si>
  <si>
    <t xml:space="preserve">   Total 4700 Grants</t>
  </si>
  <si>
    <t xml:space="preserve">   4700 Meeting Income (deleted)</t>
  </si>
  <si>
    <t xml:space="preserve">      4705 Symposium Sponsor (deleted)</t>
  </si>
  <si>
    <t xml:space="preserve">      4715 Forum Sponsor (deleted)</t>
  </si>
  <si>
    <t xml:space="preserve">      4725 Advertising (deleted)</t>
  </si>
  <si>
    <t xml:space="preserve">      4730 Exhibit Booth Income (deleted)</t>
  </si>
  <si>
    <t xml:space="preserve">      4735 Other Meeting Income (deleted)</t>
  </si>
  <si>
    <t xml:space="preserve">   Total 4700 Meeting Income (deleted)</t>
  </si>
  <si>
    <t xml:space="preserve">   4720 Registration Deposits (deleted)</t>
  </si>
  <si>
    <t xml:space="preserve">   4999 Uncategorized Income</t>
  </si>
  <si>
    <t xml:space="preserve">   Billable Expense Income</t>
  </si>
  <si>
    <t xml:space="preserve">   Discounts given</t>
  </si>
  <si>
    <t xml:space="preserve">   Markup</t>
  </si>
  <si>
    <t xml:space="preserve">   Sales of Product Income</t>
  </si>
  <si>
    <t xml:space="preserve">   Shipping Income</t>
  </si>
  <si>
    <t xml:space="preserve">   Unapplied Cash Payment Income</t>
  </si>
  <si>
    <t xml:space="preserve">   Uncategorized Income-1</t>
  </si>
  <si>
    <t>Total Income</t>
  </si>
  <si>
    <t>Cost of Goods Sold</t>
  </si>
  <si>
    <t xml:space="preserve">   Cost of Goods Sold</t>
  </si>
  <si>
    <t>Total Cost of Goods Sold</t>
  </si>
  <si>
    <t>Gross Profit</t>
  </si>
  <si>
    <t>Expenses</t>
  </si>
  <si>
    <t xml:space="preserve">   1099 -MISC</t>
  </si>
  <si>
    <t xml:space="preserve">   5000 EMPLOYMENT EXPENSES</t>
  </si>
  <si>
    <t xml:space="preserve">      5010 Salaries &amp; wages</t>
  </si>
  <si>
    <t xml:space="preserve">      5015 Payroll taxes</t>
  </si>
  <si>
    <t xml:space="preserve">      5020 Workers comp insurance</t>
  </si>
  <si>
    <t xml:space="preserve">      5025 Employee benefits</t>
  </si>
  <si>
    <t xml:space="preserve">      5030 401(k) / TSA matching 6%</t>
  </si>
  <si>
    <t xml:space="preserve">      5035 Staff training</t>
  </si>
  <si>
    <t xml:space="preserve">      5036 Grants Senior Personnel</t>
  </si>
  <si>
    <t xml:space="preserve">      5037 Grants - Students</t>
  </si>
  <si>
    <t xml:space="preserve">      5038 Grants - Other Professionals</t>
  </si>
  <si>
    <t xml:space="preserve">      5039 Grants-Indirect Costs</t>
  </si>
  <si>
    <t xml:space="preserve">      5040 Conference expenses (deleted)</t>
  </si>
  <si>
    <t xml:space="preserve">      5040 Fringe Benefit - Grants</t>
  </si>
  <si>
    <t xml:space="preserve">      5045 Ex. Dir. relocation costs</t>
  </si>
  <si>
    <t xml:space="preserve">      5050 Ex Dir office travel/operations</t>
  </si>
  <si>
    <t xml:space="preserve">      5055 Other</t>
  </si>
  <si>
    <t xml:space="preserve">   Total 5000 EMPLOYMENT EXPENSES</t>
  </si>
  <si>
    <t xml:space="preserve">   501 BSA Business Manager (deleted)</t>
  </si>
  <si>
    <t xml:space="preserve">   501.5 Business Office expenses (deleted)</t>
  </si>
  <si>
    <t xml:space="preserve">      501.51 Web site - hosting (deleted)</t>
  </si>
  <si>
    <t xml:space="preserve">      501.52 Postage - mailings (deleted)</t>
  </si>
  <si>
    <t xml:space="preserve">      501.53 Office supplies, accounting (deleted)</t>
  </si>
  <si>
    <t xml:space="preserve">      501.54 E-commerce &amp; memb renewal fee (deleted)</t>
  </si>
  <si>
    <t xml:space="preserve">      501.55 MOBOT annual fee &amp; services (deleted)</t>
  </si>
  <si>
    <t xml:space="preserve">   Total 501.5 Business Office expenses (deleted)</t>
  </si>
  <si>
    <t xml:space="preserve">   501.6 Editorial Office (deleted)</t>
  </si>
  <si>
    <t xml:space="preserve">   501.7 Production expenses (deleted)</t>
  </si>
  <si>
    <t xml:space="preserve">   502 Annual Meeting Expenses (deleted)</t>
  </si>
  <si>
    <t xml:space="preserve">   503 Past President's Symposium (deleted)</t>
  </si>
  <si>
    <t xml:space="preserve">   504 Section exp - allotment a/c's (deleted)</t>
  </si>
  <si>
    <t xml:space="preserve">   504.1 Section exp. - cash a/c's (deleted)</t>
  </si>
  <si>
    <t xml:space="preserve">   504.11 Karling (deleted)</t>
  </si>
  <si>
    <t xml:space="preserve">   504.12 Other (deleted)</t>
  </si>
  <si>
    <t xml:space="preserve">   504.2 Section expenses - Karling (deleted)</t>
  </si>
  <si>
    <t xml:space="preserve">   505 Standing Committee Expenses (deleted)</t>
  </si>
  <si>
    <t xml:space="preserve">   505.2 Personnel committee (deleted)</t>
  </si>
  <si>
    <t xml:space="preserve">   505.3 Search &amp; screen comm - Ex Dir (deleted)</t>
  </si>
  <si>
    <t xml:space="preserve">   505.4 Search Ex. Dir - advertising (deleted)</t>
  </si>
  <si>
    <t xml:space="preserve">   506 Annual Meeting Coordinator (deleted)</t>
  </si>
  <si>
    <t xml:space="preserve">   507 Executive Committee Expenses (deleted)</t>
  </si>
  <si>
    <t xml:space="preserve">   5070 CONTRACT LABOR &amp; STIPENDS</t>
  </si>
  <si>
    <t xml:space="preserve">      5071 AJB Contract Labor-Copy Editing</t>
  </si>
  <si>
    <t xml:space="preserve">      5072 Consultants - PlantingScience Contract Labor</t>
  </si>
  <si>
    <t xml:space="preserve">      5073 PlantingScience Stipend</t>
  </si>
  <si>
    <t xml:space="preserve">      5074 Botany Conference Contract Labor</t>
  </si>
  <si>
    <t xml:space="preserve">      5075 Botany Conference Speaker Stipend</t>
  </si>
  <si>
    <t xml:space="preserve">      5080 Contract Labor - General</t>
  </si>
  <si>
    <t xml:space="preserve">      5081 Contract Labor - Web</t>
  </si>
  <si>
    <t xml:space="preserve">      5082 Tuition - Graduate Students</t>
  </si>
  <si>
    <t xml:space="preserve">   Total 5070 CONTRACT LABOR &amp; STIPENDS</t>
  </si>
  <si>
    <t xml:space="preserve">   508 Professional Association Dues (deleted)</t>
  </si>
  <si>
    <t xml:space="preserve">   509 AIBS Expenditures (deleted)</t>
  </si>
  <si>
    <t xml:space="preserve">   5090 Participant Support Costs</t>
  </si>
  <si>
    <t xml:space="preserve">      5091 Stipends - NSF Grant</t>
  </si>
  <si>
    <t xml:space="preserve">      5092 Participant Travel - NSF</t>
  </si>
  <si>
    <t xml:space="preserve">      5093 Participant - Subsistence</t>
  </si>
  <si>
    <t xml:space="preserve">      5094 Participant - Other</t>
  </si>
  <si>
    <t xml:space="preserve">   Total 5090 Participant Support Costs</t>
  </si>
  <si>
    <t xml:space="preserve">   510 Awards (deleted)</t>
  </si>
  <si>
    <t xml:space="preserve">   5100 TRAVEL &amp; MEETINGS</t>
  </si>
  <si>
    <t xml:space="preserve">      5110 Air Travel</t>
  </si>
  <si>
    <t xml:space="preserve">      5115 Car Rental &amp; Fuel/Running costs</t>
  </si>
  <si>
    <t xml:space="preserve">      5116 Mileage</t>
  </si>
  <si>
    <t xml:space="preserve">      5117 Taxi/Ground Transport</t>
  </si>
  <si>
    <t xml:space="preserve">      5118 Parking &amp; Tolls</t>
  </si>
  <si>
    <t xml:space="preserve">      5120 Accomodation</t>
  </si>
  <si>
    <t xml:space="preserve">      5125 Meals</t>
  </si>
  <si>
    <t xml:space="preserve">      5126 Subsistence</t>
  </si>
  <si>
    <t xml:space="preserve">      5127 Other Support Costs</t>
  </si>
  <si>
    <t xml:space="preserve">      5130 Conferences</t>
  </si>
  <si>
    <t xml:space="preserve">   Total 5100 TRAVEL &amp; MEETINGS</t>
  </si>
  <si>
    <t xml:space="preserve">   511 Secretary Expenses (deleted)</t>
  </si>
  <si>
    <t xml:space="preserve">   512 Program Director Expenses (deleted)</t>
  </si>
  <si>
    <t xml:space="preserve">   513 Treasurer Expenses (deleted)</t>
  </si>
  <si>
    <t xml:space="preserve">   514 President Expenses (deleted)</t>
  </si>
  <si>
    <t xml:space="preserve">   515 President-Elect Expenses (deleted)</t>
  </si>
  <si>
    <t xml:space="preserve">   516 Past-President Expenses (deleted)</t>
  </si>
  <si>
    <t xml:space="preserve">   518 General Expenses (deleted)</t>
  </si>
  <si>
    <t xml:space="preserve">   519 Accounting Expenses (deleted)</t>
  </si>
  <si>
    <t xml:space="preserve">   520 Electronic Publication &amp; Web (deleted)</t>
  </si>
  <si>
    <t xml:space="preserve">   5200 FACILITY EXPENSES</t>
  </si>
  <si>
    <t xml:space="preserve">      5210 Rent</t>
  </si>
  <si>
    <t xml:space="preserve">      5215 Power &amp; utilities</t>
  </si>
  <si>
    <t xml:space="preserve">      5220 MBG Support</t>
  </si>
  <si>
    <t xml:space="preserve">      5225 Maintenance</t>
  </si>
  <si>
    <t xml:space="preserve">      5230 Insurance - Use 5545 Now</t>
  </si>
  <si>
    <t xml:space="preserve">      5235 Telephone</t>
  </si>
  <si>
    <t xml:space="preserve">      5240 Mobile phone / Internet</t>
  </si>
  <si>
    <t xml:space="preserve">   Total 5200 FACILITY EXPENSES</t>
  </si>
  <si>
    <t xml:space="preserve">   521 Financial Advisory Committee (deleted)</t>
  </si>
  <si>
    <t xml:space="preserve">   522 AJB ad hoc Task Force (deleted)</t>
  </si>
  <si>
    <t xml:space="preserve">   523 Education Committee Expenses (deleted)</t>
  </si>
  <si>
    <t xml:space="preserve">   524 AJB Transfers/Extra AJB (deleted)</t>
  </si>
  <si>
    <t xml:space="preserve">   5300 INFRASTRUCTURE EXPENSES</t>
  </si>
  <si>
    <t xml:space="preserve">      5305 Computer Services - NSF Grants</t>
  </si>
  <si>
    <t xml:space="preserve">      5310 Web Hosting</t>
  </si>
  <si>
    <t xml:space="preserve">      5320 IT Support</t>
  </si>
  <si>
    <t>outsourced contract to support computers/software issues</t>
  </si>
  <si>
    <t xml:space="preserve">   Total 5300 INFRASTRUCTURE EXPENSES</t>
  </si>
  <si>
    <t xml:space="preserve">   5400 OFFICE EXPENSES</t>
  </si>
  <si>
    <t xml:space="preserve">      5410 Supplies</t>
  </si>
  <si>
    <t xml:space="preserve">      5411 Paper Materials-Inquiry Starter</t>
  </si>
  <si>
    <t xml:space="preserve">      5412 Other Materials - Inquiry Starter</t>
  </si>
  <si>
    <t xml:space="preserve">      5413 Inquiry Starter Postage</t>
  </si>
  <si>
    <t xml:space="preserve">      5414 Copying/Reproduction/Image Scanning</t>
  </si>
  <si>
    <t xml:space="preserve">      5415 Postage</t>
  </si>
  <si>
    <t xml:space="preserve">      5420 Mailing Materials</t>
  </si>
  <si>
    <t xml:space="preserve">      5425 Bank charges-USE 5535</t>
  </si>
  <si>
    <t xml:space="preserve">      5430 Insurance-Use 5545 Now</t>
  </si>
  <si>
    <t xml:space="preserve">      5440 Equipment-Computer</t>
  </si>
  <si>
    <t xml:space="preserve">      5441 Equipment-Software</t>
  </si>
  <si>
    <t xml:space="preserve">      5442 Equipment-Printer</t>
  </si>
  <si>
    <t xml:space="preserve">      5443 Equipment-Printer Supplies</t>
  </si>
  <si>
    <t xml:space="preserve">   Total 5400 OFFICE EXPENSES</t>
  </si>
  <si>
    <t xml:space="preserve">   550 Special Initiatives (deleted)</t>
  </si>
  <si>
    <t xml:space="preserve">      550.1 AJB Signature (deleted)</t>
  </si>
  <si>
    <t xml:space="preserve">      550.2 Consultants - membership/mktg. (deleted)</t>
  </si>
  <si>
    <t xml:space="preserve">      550.3 Education committee (deleted)</t>
  </si>
  <si>
    <t xml:space="preserve">      550.4 Karling Awards (deleted)</t>
  </si>
  <si>
    <t xml:space="preserve">      550.5 Audit costs/Ohio office (deleted)</t>
  </si>
  <si>
    <t xml:space="preserve">   Total 550 Special Initiatives (deleted)</t>
  </si>
  <si>
    <t xml:space="preserve">   5500 OTHER EXPENSES</t>
  </si>
  <si>
    <t xml:space="preserve">      5510 Accounting fees</t>
  </si>
  <si>
    <t xml:space="preserve">      5511 QuickBooks Fee</t>
  </si>
  <si>
    <t xml:space="preserve">      5515 Legal fees</t>
  </si>
  <si>
    <t xml:space="preserve">      5520 Luncheons/Presentations-DON'T USE 2008</t>
  </si>
  <si>
    <t xml:space="preserve">      5525 Advertising/Promotion</t>
  </si>
  <si>
    <t xml:space="preserve">      5530 Bank fees-DON'T USE 2008</t>
  </si>
  <si>
    <t xml:space="preserve">      5535 Bank charges</t>
  </si>
  <si>
    <t xml:space="preserve">      5536 Bc Credit Card Fee</t>
  </si>
  <si>
    <t xml:space="preserve">      5537 Interest Paid</t>
  </si>
  <si>
    <t xml:space="preserve">      5540 Depreciation</t>
  </si>
  <si>
    <t xml:space="preserve">      5545 Insurance</t>
  </si>
  <si>
    <t xml:space="preserve">      5547 Annual Meeting cost</t>
  </si>
  <si>
    <t>NE section mtg</t>
  </si>
  <si>
    <t xml:space="preserve">      5548 Past President Symposium</t>
  </si>
  <si>
    <t xml:space="preserve">      5550 Other</t>
  </si>
  <si>
    <t xml:space="preserve">   Total 5500 OTHER EXPENSES</t>
  </si>
  <si>
    <t xml:space="preserve">   560 Development Consultants (deleted)</t>
  </si>
  <si>
    <t xml:space="preserve">   5600 PUBLICATIONS</t>
  </si>
  <si>
    <t xml:space="preserve">      5610 Printing costs</t>
  </si>
  <si>
    <t xml:space="preserve">      5615 Electronic fees</t>
  </si>
  <si>
    <t xml:space="preserve">      5620 Publication</t>
  </si>
  <si>
    <t xml:space="preserve">      5625 Mailing costs</t>
  </si>
  <si>
    <t xml:space="preserve">      5630 Storage</t>
  </si>
  <si>
    <t xml:space="preserve">      5635 Advertisement</t>
  </si>
  <si>
    <t xml:space="preserve">      5640 Alterations</t>
  </si>
  <si>
    <t xml:space="preserve">      5645 AJB Signature-DON'T USE 2008</t>
  </si>
  <si>
    <t xml:space="preserve">      5650 Contract Labor - Copy/Editing</t>
  </si>
  <si>
    <t xml:space="preserve">      5655 Editor-In-Chief Stipend</t>
  </si>
  <si>
    <t>PSB/APPS</t>
  </si>
  <si>
    <t xml:space="preserve">      5660 APPS Income - Wiley Transfer</t>
  </si>
  <si>
    <t xml:space="preserve">      5665 AJB Income - Wiley Transfer</t>
  </si>
  <si>
    <t xml:space="preserve">   Total 5600 PUBLICATIONS</t>
  </si>
  <si>
    <t xml:space="preserve">   5700 DEVELOPMENT</t>
  </si>
  <si>
    <t xml:space="preserve">      5710 Development consultant</t>
  </si>
  <si>
    <t xml:space="preserve">      5715 Professional dues</t>
  </si>
  <si>
    <t>AIBS, AAAS, CSSP, etc.</t>
  </si>
  <si>
    <t xml:space="preserve">      5720 Membership Drive costs</t>
  </si>
  <si>
    <t xml:space="preserve">      5725 Awards - general</t>
  </si>
  <si>
    <t xml:space="preserve">      5730 Awards - Karling</t>
  </si>
  <si>
    <t xml:space="preserve">      5735 Outreach</t>
  </si>
  <si>
    <t>social media liaison and ads</t>
  </si>
  <si>
    <t xml:space="preserve">      5742 Section allocations (Mary to use)</t>
  </si>
  <si>
    <t xml:space="preserve">   Total 5700 DEVELOPMENT</t>
  </si>
  <si>
    <t xml:space="preserve">   5740 SECTION EXPENSES (deleted)</t>
  </si>
  <si>
    <t xml:space="preserve">   575 Exec. Dir. Relocation &amp; setup (deleted)</t>
  </si>
  <si>
    <t xml:space="preserve">   580 Exec. Dir. Travel &amp; Operational (deleted)</t>
  </si>
  <si>
    <t xml:space="preserve">   5800 Grant Expenses</t>
  </si>
  <si>
    <t xml:space="preserve">      5805 Grant - Other Direct Costs</t>
  </si>
  <si>
    <t xml:space="preserve">      5810 Grant - Indirect Costs</t>
  </si>
  <si>
    <t xml:space="preserve">      5820 Monsanto Grant Expenses</t>
  </si>
  <si>
    <t xml:space="preserve">      5830 UMEB Expenses</t>
  </si>
  <si>
    <t xml:space="preserve">      5840 Unallowable Grant Expenses</t>
  </si>
  <si>
    <t xml:space="preserve">   Total 5800 Grant Expenses</t>
  </si>
  <si>
    <t xml:space="preserve">   6560 Payroll Expenses</t>
  </si>
  <si>
    <t xml:space="preserve">   6999 Uncategorized Expenses</t>
  </si>
  <si>
    <t xml:space="preserve">   8150 Student Projectionist (deleted)</t>
  </si>
  <si>
    <t xml:space="preserve">   Payroll Expenses-1</t>
  </si>
  <si>
    <t xml:space="preserve">   Purchases</t>
  </si>
  <si>
    <t xml:space="preserve">   Uncategorized Expense</t>
  </si>
  <si>
    <t>Total Expenses</t>
  </si>
  <si>
    <t>Net Operating Income</t>
  </si>
  <si>
    <t>Other Income</t>
  </si>
  <si>
    <t xml:space="preserve">   4600 Transfer Account</t>
  </si>
  <si>
    <t xml:space="preserve">   6100 SECTIONS &amp; SPECIAL FUNDS</t>
  </si>
  <si>
    <t xml:space="preserve">      6101 Section Dues</t>
  </si>
  <si>
    <t xml:space="preserve">      6102 Sectional Award Income</t>
  </si>
  <si>
    <t xml:space="preserve">      6103 Other Awards - BSA Restricted</t>
  </si>
  <si>
    <t xml:space="preserve">      6105 Sectional Endowment income</t>
  </si>
  <si>
    <t xml:space="preserve">      6108 Botany Friends/Botany Thriving</t>
  </si>
  <si>
    <t xml:space="preserve">      6110 Sectional donations</t>
  </si>
  <si>
    <t xml:space="preserve">      6115 BSA Past Presidents Fund</t>
  </si>
  <si>
    <t xml:space="preserve">      6120 Kaplan Memorial Fund</t>
  </si>
  <si>
    <t xml:space="preserve">      6145 Section &amp; Special expenses paid</t>
  </si>
  <si>
    <t xml:space="preserve">         AJ Sharp</t>
  </si>
  <si>
    <t xml:space="preserve">         Botanical Friends / BSA Endow</t>
  </si>
  <si>
    <t xml:space="preserve">         Bryological</t>
  </si>
  <si>
    <t xml:space="preserve">         Cheadle &amp; Conant Travel</t>
  </si>
  <si>
    <t xml:space="preserve">         Cichan / Cookson / Remy</t>
  </si>
  <si>
    <t xml:space="preserve">         Darbaker (deleted)</t>
  </si>
  <si>
    <t xml:space="preserve">         Devel &amp; Struct / D&amp;S Travel Awards</t>
  </si>
  <si>
    <t xml:space="preserve">         Ecological</t>
  </si>
  <si>
    <t xml:space="preserve">         Economic</t>
  </si>
  <si>
    <t xml:space="preserve">         Genetics / Menzel Award</t>
  </si>
  <si>
    <t xml:space="preserve">         Grady Webster</t>
  </si>
  <si>
    <t xml:space="preserve">         Historical / Mycological</t>
  </si>
  <si>
    <t xml:space="preserve">         Karling &amp; K Esau Award</t>
  </si>
  <si>
    <t xml:space="preserve">         Li-Cor &amp; DNA Plant</t>
  </si>
  <si>
    <t xml:space="preserve">         Mosely Student Awards</t>
  </si>
  <si>
    <t xml:space="preserve">         Northeastern / Pacific</t>
  </si>
  <si>
    <t xml:space="preserve">         Paleobotany</t>
  </si>
  <si>
    <t xml:space="preserve">         Phycological / Darbaker</t>
  </si>
  <si>
    <t xml:space="preserve">         Physiology</t>
  </si>
  <si>
    <t xml:space="preserve">         Phytochemical / Alston</t>
  </si>
  <si>
    <t xml:space="preserve">         Pteridology / Wherry</t>
  </si>
  <si>
    <t xml:space="preserve">         Southeast / Cooley / Lawrence / Pelton</t>
  </si>
  <si>
    <t xml:space="preserve">         Systematics</t>
  </si>
  <si>
    <t xml:space="preserve">         Teaching &amp; Postlethwait Award</t>
  </si>
  <si>
    <t xml:space="preserve">         Tropical / Mid-Continent</t>
  </si>
  <si>
    <t xml:space="preserve">      Total 6145 Section &amp; Special expenses paid</t>
  </si>
  <si>
    <t xml:space="preserve">   Total 6100 SECTIONS &amp; SPECIAL FUNDS</t>
  </si>
  <si>
    <t xml:space="preserve">   7000 INVESTMENT INCOME</t>
  </si>
  <si>
    <t>conservative</t>
  </si>
  <si>
    <t xml:space="preserve">      7010 Karling endowment fund</t>
  </si>
  <si>
    <t xml:space="preserve">      7015 Interest Income</t>
  </si>
  <si>
    <t xml:space="preserve">      7025 Dividends - SSB (stocks &amp; cash)</t>
  </si>
  <si>
    <t xml:space="preserve">      7030 Reinv Dividends-SSB mutual fds</t>
  </si>
  <si>
    <t xml:space="preserve">      7035 Capital gains-SSB mutual funds</t>
  </si>
  <si>
    <t xml:space="preserve">      7040 Qrtly allocation to funds</t>
  </si>
  <si>
    <t xml:space="preserve">      7045 Investment fees (new SSB a/c)</t>
  </si>
  <si>
    <t xml:space="preserve">      7046 Investment Refund Income</t>
  </si>
  <si>
    <t xml:space="preserve">      7050 Prin with - SSB/special init</t>
  </si>
  <si>
    <t xml:space="preserve">   Total 7000 INVESTMENT INCOME</t>
  </si>
  <si>
    <t xml:space="preserve">   7200 GAIN / (LOSS) SSB FUNDS</t>
  </si>
  <si>
    <t xml:space="preserve">      7210 Unrealized - monthly valuation</t>
  </si>
  <si>
    <t xml:space="preserve">      7220 Realized on sold securities</t>
  </si>
  <si>
    <t xml:space="preserve">   Total 7200 GAIN / (LOSS) SSB FUNDS</t>
  </si>
  <si>
    <t xml:space="preserve">   8000 BOTANY INCOME</t>
  </si>
  <si>
    <t xml:space="preserve">      8010 Botany 2001 (deleted)</t>
  </si>
  <si>
    <t xml:space="preserve">      8020 Botany 2002 (deleted)</t>
  </si>
  <si>
    <t xml:space="preserve">      8020 Meeting Sponsorship</t>
  </si>
  <si>
    <t xml:space="preserve">      8030 Botany 2003 (deleted)</t>
  </si>
  <si>
    <t xml:space="preserve">      8035 Registration Fees</t>
  </si>
  <si>
    <t xml:space="preserve">      8040 Exhibitor Booth Income</t>
  </si>
  <si>
    <t xml:space="preserve">      8045 Symposium Sponsor</t>
  </si>
  <si>
    <t xml:space="preserve">      8050 Forum Sponsorship</t>
  </si>
  <si>
    <t xml:space="preserve">      8055 Advertising</t>
  </si>
  <si>
    <t xml:space="preserve">      8060 Participating Society Repay</t>
  </si>
  <si>
    <t xml:space="preserve">      8062 Other Reimbursements</t>
  </si>
  <si>
    <t xml:space="preserve">      8065 Other Meeting Income</t>
  </si>
  <si>
    <t xml:space="preserve">   Total 8000 BOTANY INCOME</t>
  </si>
  <si>
    <t>Total Other Income</t>
  </si>
  <si>
    <t>Other Expenses</t>
  </si>
  <si>
    <t xml:space="preserve">   8100 BOTANY EXPENSES</t>
  </si>
  <si>
    <t xml:space="preserve">      8101 Profit Sharing to Societies</t>
  </si>
  <si>
    <t xml:space="preserve">      8110 Botany 2000 expenses (deleted)</t>
  </si>
  <si>
    <t xml:space="preserve">      8110 Personnel Expenses</t>
  </si>
  <si>
    <t xml:space="preserve">         8110-1 Program Director Expenses</t>
  </si>
  <si>
    <t xml:space="preserve">         8110-2 Onsite Labor</t>
  </si>
  <si>
    <t xml:space="preserve">      Total 8110 Personnel Expenses</t>
  </si>
  <si>
    <t xml:space="preserve">      8115 Booth Sales to Karling Fund</t>
  </si>
  <si>
    <t xml:space="preserve">      8120 Botany 2001 expenses (deleted)</t>
  </si>
  <si>
    <t xml:space="preserve">      8120 Exhibit Hall</t>
  </si>
  <si>
    <t xml:space="preserve">         8125 Posterboards</t>
  </si>
  <si>
    <t xml:space="preserve">      Total 8120 Exhibit Hall</t>
  </si>
  <si>
    <t xml:space="preserve">      8130 Botany 2002 expenses (deleted)</t>
  </si>
  <si>
    <t xml:space="preserve">      8140 Botany 2003 expenses (deleted)</t>
  </si>
  <si>
    <t xml:space="preserve">      8140 Gratuities</t>
  </si>
  <si>
    <t xml:space="preserve">      8145 Botany 2004 Expenses (deleted)</t>
  </si>
  <si>
    <t xml:space="preserve">      8150 Audio Visual Expenses</t>
  </si>
  <si>
    <t xml:space="preserve">      8150 Botany 2005 expenses (deleted)</t>
  </si>
  <si>
    <t xml:space="preserve">      8150.1 Student Projectionists</t>
  </si>
  <si>
    <t xml:space="preserve">      8155 Registration &amp; Housing</t>
  </si>
  <si>
    <t xml:space="preserve">         8155-1 Registration Refunds</t>
  </si>
  <si>
    <t xml:space="preserve">         8155.2 Merchant Bankcard Refunds</t>
  </si>
  <si>
    <t xml:space="preserve">      Total 8155 Registration &amp; Housing</t>
  </si>
  <si>
    <t xml:space="preserve">      8157 Promotional Materials</t>
  </si>
  <si>
    <t xml:space="preserve">         8157-1 Meeting Bags</t>
  </si>
  <si>
    <t xml:space="preserve">         8157-2 Meeting T-shirts</t>
  </si>
  <si>
    <t xml:space="preserve">         8157-3 VIP Gifts</t>
  </si>
  <si>
    <t xml:space="preserve">      Total 8157 Promotional Materials</t>
  </si>
  <si>
    <t xml:space="preserve">      8160 Fall Site Visit</t>
  </si>
  <si>
    <t xml:space="preserve">      8161 Future Meeting Site Visits</t>
  </si>
  <si>
    <t xml:space="preserve">      8162 Speaker Expenses</t>
  </si>
  <si>
    <t xml:space="preserve">      8163 Honoraria</t>
  </si>
  <si>
    <t xml:space="preserve">      8165 Credit Card Fees &amp; Expenses</t>
  </si>
  <si>
    <t xml:space="preserve">      8167 Education &amp; Training</t>
  </si>
  <si>
    <t xml:space="preserve">      8170 Exhibitor Expenses</t>
  </si>
  <si>
    <t xml:space="preserve">      8173 Postage &amp; Printing</t>
  </si>
  <si>
    <t xml:space="preserve">         8173.1 Postage Meter</t>
  </si>
  <si>
    <t xml:space="preserve">         8173.2 Shipping Supplies to Meeting</t>
  </si>
  <si>
    <t xml:space="preserve">      Total 8173 Postage &amp; Printing</t>
  </si>
  <si>
    <t xml:space="preserve">      8175 Office Supplies</t>
  </si>
  <si>
    <t xml:space="preserve">      8176 Office Building Expense</t>
  </si>
  <si>
    <t xml:space="preserve">         8176.1 New Office Equipment</t>
  </si>
  <si>
    <t xml:space="preserve">         8176.2 Office Cleaning Out Expenses</t>
  </si>
  <si>
    <t xml:space="preserve">      Total 8176 Office Building Expense</t>
  </si>
  <si>
    <t xml:space="preserve">      8178 Site Selection</t>
  </si>
  <si>
    <t xml:space="preserve">      8180 Utilities</t>
  </si>
  <si>
    <t xml:space="preserve">      8183 Insurance</t>
  </si>
  <si>
    <t xml:space="preserve">      8185 Bank One service chg</t>
  </si>
  <si>
    <t xml:space="preserve">      8190 Field Trip Expenses</t>
  </si>
  <si>
    <t xml:space="preserve">      8191 Local Tour Expenses</t>
  </si>
  <si>
    <t xml:space="preserve">      8195 Food &amp; Beverage</t>
  </si>
  <si>
    <t xml:space="preserve">      8196 Signs</t>
  </si>
  <si>
    <t xml:space="preserve">      8197 Forum, Program &amp; Abstracts</t>
  </si>
  <si>
    <t xml:space="preserve">      8199 Misc Expenses</t>
  </si>
  <si>
    <t xml:space="preserve">   Total 8100 BOTANY EXPENSES</t>
  </si>
  <si>
    <t xml:space="preserve">   8200 Botany 2007 ACTIVITY (JOINT CONGRESS, CHICAGO)</t>
  </si>
  <si>
    <t xml:space="preserve">      8210 Botany 2007 Income</t>
  </si>
  <si>
    <t xml:space="preserve">      8220 Botany 2007 Expenses</t>
  </si>
  <si>
    <t xml:space="preserve">      8221 Other Miscellaneous Expense</t>
  </si>
  <si>
    <t xml:space="preserve">   Total 8200 Botany 2007 ACTIVITY (JOINT CONGRESS, CHICAGO)</t>
  </si>
  <si>
    <t xml:space="preserve">   8250 Botany 2008 - SUMMARY (Canada)</t>
  </si>
  <si>
    <t xml:space="preserve">      8260 Botany 2008 Income</t>
  </si>
  <si>
    <t xml:space="preserve">      8270 Botany 2008 Expenses</t>
  </si>
  <si>
    <t xml:space="preserve">   Total 8250 Botany 2008 - SUMMARY (Canada)</t>
  </si>
  <si>
    <t xml:space="preserve">   8300 Botany 2009 - SUMMARY (Snowbird, UT)</t>
  </si>
  <si>
    <t xml:space="preserve">      8310 Botany 2009 Income</t>
  </si>
  <si>
    <t xml:space="preserve">      8320 Botany 2009 Expenses</t>
  </si>
  <si>
    <t xml:space="preserve">   Total 8300 Botany 2009 - SUMMARY (Snowbird, UT)</t>
  </si>
  <si>
    <t xml:space="preserve">   8400 Botany 2010 - SUMMARY (Rhode Island)</t>
  </si>
  <si>
    <t xml:space="preserve">      8410 Botany 2010 Income</t>
  </si>
  <si>
    <t xml:space="preserve">      8420 Botany 2010 Expenses</t>
  </si>
  <si>
    <t xml:space="preserve">   Total 8400 Botany 2010 - SUMMARY (Rhode Island)</t>
  </si>
  <si>
    <t xml:space="preserve">   8500 Botany 2011 - SUMMARY</t>
  </si>
  <si>
    <t xml:space="preserve">      8510 Botany 2011 - Summary of Income</t>
  </si>
  <si>
    <t xml:space="preserve">      8520 Botany 2011 - Expenses</t>
  </si>
  <si>
    <t xml:space="preserve">   Total 8500 Botany 2011 - SUMMARY</t>
  </si>
  <si>
    <t xml:space="preserve">   9999 Unused Allotment Accounts</t>
  </si>
  <si>
    <t xml:space="preserve">   999999 test (deleted)</t>
  </si>
  <si>
    <t xml:space="preserve">   Reconciliation Discrepancies</t>
  </si>
  <si>
    <t>Total Other Expenses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</si>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</sst>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* #,##0.00\ _€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5" fillId="0" borderId="0" xfId="0" applyFont="1"/>
    <xf numFmtId="3" fontId="0" fillId="0" borderId="0" xfId="0" applyNumberFormat="1"/>
    <xf numFmtId="0" fontId="5" fillId="2" borderId="0" xfId="0" applyFont="1" applyFill="1"/>
    <xf numFmtId="3" fontId="0" fillId="2" borderId="0" xfId="0" applyNumberFormat="1" applyFill="1"/>
    <xf numFmtId="0" fontId="0" fillId="2" borderId="0" xfId="0" applyFill="1"/>
    <xf numFmtId="3" fontId="2" fillId="2" borderId="0" xfId="0" applyNumberFormat="1" applyFont="1" applyFill="1"/>
    <xf numFmtId="0" fontId="2" fillId="2" borderId="0" xfId="0" applyFont="1" applyFill="1"/>
    <xf numFmtId="0" fontId="6" fillId="0" borderId="0" xfId="0" applyFont="1"/>
    <xf numFmtId="3" fontId="7" fillId="0" borderId="0" xfId="0" applyNumberFormat="1" applyFont="1"/>
    <xf numFmtId="3" fontId="8" fillId="2" borderId="0" xfId="0" applyNumberFormat="1" applyFont="1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left" wrapText="1"/>
    </xf>
    <xf numFmtId="0" fontId="0" fillId="3" borderId="0" xfId="0" applyFill="1"/>
    <xf numFmtId="0" fontId="9" fillId="4" borderId="0" xfId="0" applyFont="1" applyFill="1" applyAlignment="1">
      <alignment horizontal="left" wrapText="1"/>
    </xf>
    <xf numFmtId="164" fontId="9" fillId="4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athercacanindin\Desktop\BSA%20Budgets\FY2022DraftBudg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LASSES"/>
      <sheetName val="Consolidate"/>
      <sheetName val="Admin"/>
      <sheetName val="Publications"/>
      <sheetName val="Conference"/>
      <sheetName val="Education"/>
      <sheetName val="Grant"/>
      <sheetName val="Development"/>
      <sheetName val="Board"/>
      <sheetName val="Sections"/>
      <sheetName val="Awards"/>
      <sheetName val="Investments"/>
      <sheetName val="STAFF"/>
      <sheetName val="Sheet1"/>
      <sheetName val="Sheet2"/>
      <sheetName val="Travel"/>
      <sheetName val="INCOME-Member"/>
      <sheetName val="INCOME-Publication"/>
      <sheetName val="INCOME-Grant"/>
      <sheetName val="INCOME-Other"/>
      <sheetName val="P&amp;L Over Time"/>
      <sheetName val="Template"/>
    </sheetNames>
    <sheetDataSet>
      <sheetData sheetId="0">
        <row r="1">
          <cell r="A1" t="str">
            <v>Botanical Society of America</v>
          </cell>
        </row>
        <row r="2">
          <cell r="A2" t="str">
            <v>Profit and Loss</v>
          </cell>
        </row>
        <row r="3">
          <cell r="A3" t="str">
            <v>FY2022</v>
          </cell>
        </row>
      </sheetData>
      <sheetData sheetId="1">
        <row r="501">
          <cell r="R501">
            <v>241953</v>
          </cell>
        </row>
        <row r="502">
          <cell r="R502">
            <v>535204.4437300002</v>
          </cell>
        </row>
        <row r="506">
          <cell r="R506">
            <v>769905.3264</v>
          </cell>
        </row>
        <row r="507">
          <cell r="R507">
            <v>369447.64465</v>
          </cell>
        </row>
        <row r="511">
          <cell r="R511">
            <v>7500</v>
          </cell>
        </row>
        <row r="512">
          <cell r="R512">
            <v>71493.423925</v>
          </cell>
        </row>
        <row r="516">
          <cell r="R516">
            <v>0</v>
          </cell>
        </row>
        <row r="517">
          <cell r="R517">
            <v>73428.62149999996</v>
          </cell>
        </row>
        <row r="521">
          <cell r="R521">
            <v>964495</v>
          </cell>
        </row>
        <row r="522">
          <cell r="R522">
            <v>964495</v>
          </cell>
        </row>
        <row r="526">
          <cell r="R526">
            <v>30000</v>
          </cell>
        </row>
        <row r="527">
          <cell r="R527">
            <v>16523.412395</v>
          </cell>
        </row>
        <row r="531">
          <cell r="R531">
            <v>0</v>
          </cell>
        </row>
        <row r="532">
          <cell r="R532">
            <v>24200</v>
          </cell>
        </row>
        <row r="536">
          <cell r="R536">
            <v>31500</v>
          </cell>
        </row>
        <row r="537">
          <cell r="R537">
            <v>36500</v>
          </cell>
        </row>
        <row r="541">
          <cell r="R541">
            <v>30000</v>
          </cell>
        </row>
        <row r="542">
          <cell r="R542">
            <v>75000</v>
          </cell>
        </row>
        <row r="546">
          <cell r="R546">
            <v>72000</v>
          </cell>
        </row>
        <row r="547">
          <cell r="R547">
            <v>0</v>
          </cell>
        </row>
        <row r="551">
          <cell r="R551">
            <v>2147353.3264</v>
          </cell>
        </row>
        <row r="552">
          <cell r="R552">
            <v>2166292.5461999997</v>
          </cell>
        </row>
      </sheetData>
      <sheetData sheetId="2"/>
      <sheetData sheetId="3">
        <row r="10">
          <cell r="Q10">
            <v>117000</v>
          </cell>
        </row>
        <row r="42">
          <cell r="Q42">
            <v>74000</v>
          </cell>
        </row>
        <row r="43">
          <cell r="Q43">
            <v>5500</v>
          </cell>
        </row>
        <row r="52">
          <cell r="Q52">
            <v>45453</v>
          </cell>
        </row>
        <row r="60">
          <cell r="Q60">
            <v>0</v>
          </cell>
        </row>
        <row r="78">
          <cell r="Q78">
            <v>303263.5580000001</v>
          </cell>
        </row>
        <row r="79">
          <cell r="Q79">
            <v>27293.720219999996</v>
          </cell>
        </row>
        <row r="80">
          <cell r="Q80">
            <v>6121.258559999998</v>
          </cell>
        </row>
        <row r="81">
          <cell r="Q81">
            <v>19712.131270000005</v>
          </cell>
        </row>
        <row r="82">
          <cell r="Q82">
            <v>18363.775679999995</v>
          </cell>
        </row>
        <row r="83">
          <cell r="Q83">
            <v>2000</v>
          </cell>
        </row>
        <row r="101">
          <cell r="Q101">
            <v>0</v>
          </cell>
        </row>
        <row r="123">
          <cell r="Q123">
            <v>15000</v>
          </cell>
        </row>
        <row r="124">
          <cell r="Q124">
            <v>25000</v>
          </cell>
        </row>
        <row r="137">
          <cell r="Q137">
            <v>3900</v>
          </cell>
        </row>
        <row r="142">
          <cell r="Q142">
            <v>2100</v>
          </cell>
        </row>
        <row r="143">
          <cell r="Q143">
            <v>700</v>
          </cell>
        </row>
        <row r="158">
          <cell r="Q158">
            <v>15800</v>
          </cell>
        </row>
        <row r="159">
          <cell r="Q159">
            <v>8000</v>
          </cell>
        </row>
        <row r="160">
          <cell r="Q160">
            <v>2400</v>
          </cell>
        </row>
        <row r="164">
          <cell r="Q164">
            <v>2000</v>
          </cell>
        </row>
        <row r="172">
          <cell r="Q172">
            <v>6000</v>
          </cell>
        </row>
        <row r="173">
          <cell r="Q173">
            <v>14000</v>
          </cell>
        </row>
        <row r="176">
          <cell r="Q176">
            <v>3000</v>
          </cell>
        </row>
        <row r="180">
          <cell r="Q180">
            <v>1250</v>
          </cell>
        </row>
        <row r="181">
          <cell r="Q181">
            <v>2000</v>
          </cell>
        </row>
        <row r="185">
          <cell r="Q185">
            <v>2800</v>
          </cell>
        </row>
        <row r="186">
          <cell r="Q186">
            <v>4000</v>
          </cell>
        </row>
        <row r="196">
          <cell r="Q196">
            <v>0</v>
          </cell>
        </row>
        <row r="198">
          <cell r="Q198">
            <v>20000</v>
          </cell>
        </row>
        <row r="199">
          <cell r="Q199">
            <v>2300</v>
          </cell>
        </row>
        <row r="200">
          <cell r="Q200">
            <v>1000</v>
          </cell>
        </row>
        <row r="202">
          <cell r="Q202">
            <v>500</v>
          </cell>
        </row>
        <row r="204">
          <cell r="Q204">
            <v>1000</v>
          </cell>
        </row>
        <row r="205">
          <cell r="Q205">
            <v>7000</v>
          </cell>
        </row>
        <row r="206">
          <cell r="Q206">
            <v>200</v>
          </cell>
        </row>
        <row r="208">
          <cell r="Q208">
            <v>9000</v>
          </cell>
        </row>
        <row r="230">
          <cell r="Q230">
            <v>8000</v>
          </cell>
        </row>
        <row r="234">
          <cell r="Q234">
            <v>1500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4">
        <row r="14">
          <cell r="Q14">
            <v>4000</v>
          </cell>
        </row>
        <row r="37">
          <cell r="Q37">
            <v>430000</v>
          </cell>
        </row>
        <row r="38">
          <cell r="Q38">
            <v>20000</v>
          </cell>
        </row>
        <row r="39">
          <cell r="Q39">
            <v>2000</v>
          </cell>
        </row>
        <row r="40">
          <cell r="Q40">
            <v>313905.3264</v>
          </cell>
        </row>
        <row r="60">
          <cell r="Q60">
            <v>0</v>
          </cell>
        </row>
        <row r="78">
          <cell r="Q78">
            <v>224006.18999999997</v>
          </cell>
        </row>
        <row r="79">
          <cell r="Q79">
            <v>20160.5571</v>
          </cell>
        </row>
        <row r="80">
          <cell r="Q80">
            <v>4480.123799999999</v>
          </cell>
        </row>
        <row r="81">
          <cell r="Q81">
            <v>14560.40235</v>
          </cell>
        </row>
        <row r="82">
          <cell r="Q82">
            <v>13440.3714</v>
          </cell>
        </row>
        <row r="83">
          <cell r="Q83">
            <v>1000</v>
          </cell>
        </row>
        <row r="101">
          <cell r="Q101">
            <v>0</v>
          </cell>
        </row>
        <row r="118">
          <cell r="Q118">
            <v>22000</v>
          </cell>
        </row>
        <row r="137">
          <cell r="Q137">
            <v>3800</v>
          </cell>
        </row>
        <row r="142">
          <cell r="Q142">
            <v>1800</v>
          </cell>
        </row>
        <row r="143">
          <cell r="Q143">
            <v>600</v>
          </cell>
        </row>
        <row r="160">
          <cell r="Q160">
            <v>1800</v>
          </cell>
        </row>
        <row r="164">
          <cell r="Q164">
            <v>1500</v>
          </cell>
        </row>
        <row r="196">
          <cell r="Q196">
            <v>0</v>
          </cell>
        </row>
        <row r="215">
          <cell r="Q215">
            <v>10000</v>
          </cell>
        </row>
        <row r="223">
          <cell r="Q223">
            <v>45000</v>
          </cell>
        </row>
        <row r="224">
          <cell r="Q224">
            <v>4000</v>
          </cell>
        </row>
        <row r="230">
          <cell r="Q230">
            <v>1000</v>
          </cell>
        </row>
        <row r="234">
          <cell r="Q234">
            <v>300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5">
        <row r="43">
          <cell r="Q43">
            <v>7500</v>
          </cell>
        </row>
        <row r="60">
          <cell r="Q60">
            <v>0</v>
          </cell>
        </row>
        <row r="78">
          <cell r="Q78">
            <v>42909.655</v>
          </cell>
        </row>
        <row r="79">
          <cell r="Q79">
            <v>3861.86895</v>
          </cell>
        </row>
        <row r="80">
          <cell r="Q80">
            <v>858.1931</v>
          </cell>
        </row>
        <row r="81">
          <cell r="Q81">
            <v>2789.127575</v>
          </cell>
        </row>
        <row r="82">
          <cell r="Q82">
            <v>2574.5793</v>
          </cell>
        </row>
        <row r="83">
          <cell r="Q83">
            <v>0</v>
          </cell>
        </row>
        <row r="101">
          <cell r="Q101">
            <v>0</v>
          </cell>
        </row>
        <row r="137">
          <cell r="Q137">
            <v>0</v>
          </cell>
        </row>
        <row r="142">
          <cell r="Q142">
            <v>300</v>
          </cell>
        </row>
        <row r="143">
          <cell r="Q143">
            <v>100</v>
          </cell>
        </row>
        <row r="146">
          <cell r="Q146">
            <v>12000</v>
          </cell>
        </row>
        <row r="160">
          <cell r="Q160">
            <v>600</v>
          </cell>
        </row>
        <row r="164">
          <cell r="Q164">
            <v>500</v>
          </cell>
        </row>
        <row r="196">
          <cell r="Q196">
            <v>0</v>
          </cell>
        </row>
        <row r="325">
          <cell r="Q325">
            <v>5000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6">
        <row r="60">
          <cell r="Q60">
            <v>0</v>
          </cell>
        </row>
        <row r="78">
          <cell r="Q78">
            <v>53480.6651821862</v>
          </cell>
        </row>
        <row r="79">
          <cell r="Q79">
            <v>4813.259866396758</v>
          </cell>
        </row>
        <row r="80">
          <cell r="Q80">
            <v>1069.613303643724</v>
          </cell>
        </row>
        <row r="81">
          <cell r="Q81">
            <v>3476.243236842103</v>
          </cell>
        </row>
        <row r="82">
          <cell r="Q82">
            <v>3208.839910931172</v>
          </cell>
        </row>
        <row r="83">
          <cell r="Q83">
            <v>500</v>
          </cell>
        </row>
        <row r="101">
          <cell r="Q101">
            <v>0</v>
          </cell>
        </row>
        <row r="137">
          <cell r="Q137">
            <v>2300</v>
          </cell>
        </row>
        <row r="142">
          <cell r="Q142">
            <v>1680</v>
          </cell>
        </row>
        <row r="143">
          <cell r="Q143">
            <v>700</v>
          </cell>
        </row>
        <row r="160">
          <cell r="Q160">
            <v>1200</v>
          </cell>
        </row>
        <row r="164">
          <cell r="Q164">
            <v>1000</v>
          </cell>
        </row>
        <row r="196">
          <cell r="Q196">
            <v>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7">
        <row r="49">
          <cell r="Q49">
            <v>234953</v>
          </cell>
        </row>
        <row r="51">
          <cell r="Q51">
            <v>729542</v>
          </cell>
        </row>
        <row r="60">
          <cell r="Q60">
            <v>0</v>
          </cell>
        </row>
        <row r="84">
          <cell r="Q84">
            <v>193221</v>
          </cell>
        </row>
        <row r="101">
          <cell r="Q101">
            <v>0</v>
          </cell>
        </row>
        <row r="119">
          <cell r="Q119">
            <v>657707</v>
          </cell>
        </row>
        <row r="129">
          <cell r="Q129">
            <v>75764</v>
          </cell>
        </row>
        <row r="136">
          <cell r="Q136">
            <v>37803</v>
          </cell>
        </row>
        <row r="196">
          <cell r="Q196">
            <v>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8">
        <row r="18">
          <cell r="Q18">
            <v>17000</v>
          </cell>
        </row>
        <row r="19">
          <cell r="Q19">
            <v>8000</v>
          </cell>
        </row>
        <row r="22">
          <cell r="Q22">
            <v>5000</v>
          </cell>
        </row>
        <row r="60">
          <cell r="Q60">
            <v>0</v>
          </cell>
        </row>
        <row r="78">
          <cell r="Q78">
            <v>13560.617</v>
          </cell>
        </row>
        <row r="79">
          <cell r="Q79">
            <v>1220.4555300000002</v>
          </cell>
        </row>
        <row r="80">
          <cell r="Q80">
            <v>215.22494000000003</v>
          </cell>
        </row>
        <row r="81">
          <cell r="Q81">
            <v>881.4401050000001</v>
          </cell>
        </row>
        <row r="82">
          <cell r="Q82">
            <v>645.6748200000001</v>
          </cell>
        </row>
        <row r="83">
          <cell r="Q83">
            <v>0</v>
          </cell>
        </row>
        <row r="101">
          <cell r="Q101">
            <v>0</v>
          </cell>
        </row>
        <row r="196">
          <cell r="Q196">
            <v>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9">
        <row r="60">
          <cell r="Q60">
            <v>0</v>
          </cell>
        </row>
        <row r="101">
          <cell r="Q101">
            <v>0</v>
          </cell>
        </row>
        <row r="137">
          <cell r="Q137">
            <v>8200</v>
          </cell>
        </row>
        <row r="142">
          <cell r="Q142">
            <v>12000</v>
          </cell>
        </row>
        <row r="143">
          <cell r="Q143">
            <v>4000</v>
          </cell>
        </row>
        <row r="196">
          <cell r="Q196">
            <v>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10">
        <row r="13">
          <cell r="Q13">
            <v>8500</v>
          </cell>
        </row>
        <row r="22">
          <cell r="Q22">
            <v>3000</v>
          </cell>
        </row>
        <row r="43">
          <cell r="Q43">
            <v>20000</v>
          </cell>
        </row>
        <row r="60">
          <cell r="Q60">
            <v>0</v>
          </cell>
        </row>
        <row r="101">
          <cell r="Q101">
            <v>0</v>
          </cell>
        </row>
        <row r="146">
          <cell r="Q146">
            <v>7000</v>
          </cell>
        </row>
        <row r="196">
          <cell r="Q196">
            <v>0</v>
          </cell>
        </row>
        <row r="209">
          <cell r="Q209">
            <v>19500</v>
          </cell>
        </row>
        <row r="232">
          <cell r="Q232">
            <v>10000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11">
        <row r="10">
          <cell r="Q10">
            <v>15000</v>
          </cell>
        </row>
        <row r="21">
          <cell r="Q21">
            <v>15000</v>
          </cell>
        </row>
        <row r="60">
          <cell r="Q60">
            <v>0</v>
          </cell>
        </row>
        <row r="101">
          <cell r="Q101">
            <v>0</v>
          </cell>
        </row>
        <row r="196">
          <cell r="Q196">
            <v>0</v>
          </cell>
        </row>
        <row r="232">
          <cell r="Q232">
            <v>75000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12">
        <row r="60">
          <cell r="Q60">
            <v>0</v>
          </cell>
        </row>
        <row r="101">
          <cell r="Q101">
            <v>0</v>
          </cell>
        </row>
        <row r="196">
          <cell r="Q196">
            <v>0</v>
          </cell>
        </row>
        <row r="294">
          <cell r="Q294">
            <v>160000</v>
          </cell>
        </row>
        <row r="301">
          <cell r="Q301">
            <v>-88000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4E2A5-F3F8-F247-AF5C-133F7B201852}">
  <dimension ref="A1:K64"/>
  <sheetViews>
    <sheetView tabSelected="1" workbookViewId="0" topLeftCell="A1">
      <selection activeCell="O7" sqref="O7"/>
    </sheetView>
  </sheetViews>
  <sheetFormatPr defaultColWidth="11.00390625" defaultRowHeight="15.75"/>
  <cols>
    <col min="1" max="1" width="16.50390625" style="0" customWidth="1"/>
    <col min="2" max="2" width="18.50390625" style="0" customWidth="1"/>
    <col min="3" max="3" width="1.37890625" style="0" customWidth="1"/>
    <col min="5" max="5" width="3.50390625" style="0" customWidth="1"/>
    <col min="7" max="7" width="4.00390625" style="0" customWidth="1"/>
    <col min="8" max="8" width="10.50390625" style="0" customWidth="1"/>
    <col min="9" max="9" width="4.00390625" style="0" customWidth="1"/>
    <col min="11" max="11" width="3.875" style="0" customWidth="1"/>
  </cols>
  <sheetData>
    <row r="1" spans="1:2" ht="18">
      <c r="A1" s="22" t="s">
        <v>0</v>
      </c>
      <c r="B1" s="23"/>
    </row>
    <row r="2" spans="1:2" ht="18">
      <c r="A2" s="22" t="s">
        <v>1</v>
      </c>
      <c r="B2" s="23"/>
    </row>
    <row r="3" spans="1:11" ht="15.75">
      <c r="A3" s="24" t="s">
        <v>2</v>
      </c>
      <c r="B3" s="23"/>
      <c r="D3" s="1" t="s">
        <v>2</v>
      </c>
      <c r="E3" s="1"/>
      <c r="F3" s="1" t="s">
        <v>3</v>
      </c>
      <c r="G3" s="1"/>
      <c r="H3" s="1" t="s">
        <v>4</v>
      </c>
      <c r="I3" s="1"/>
      <c r="J3" s="1" t="s">
        <v>5</v>
      </c>
      <c r="K3" s="2"/>
    </row>
    <row r="6" spans="1:2" ht="19">
      <c r="A6" s="3" t="s">
        <v>6</v>
      </c>
      <c r="B6" s="4"/>
    </row>
    <row r="7" spans="1:10" ht="19">
      <c r="A7" s="3"/>
      <c r="B7" s="4" t="s">
        <v>7</v>
      </c>
      <c r="D7" s="4">
        <f>'[1]CLASSES'!R501</f>
        <v>241953</v>
      </c>
      <c r="E7" s="4"/>
      <c r="F7" s="4">
        <v>227198</v>
      </c>
      <c r="G7" s="4"/>
      <c r="H7" s="4">
        <v>207916</v>
      </c>
      <c r="I7" s="4"/>
      <c r="J7" s="4">
        <v>202591</v>
      </c>
    </row>
    <row r="8" spans="1:10" ht="19">
      <c r="A8" s="3"/>
      <c r="B8" s="4" t="s">
        <v>8</v>
      </c>
      <c r="D8" s="4">
        <f>'[1]CLASSES'!R502</f>
        <v>535204.4437300002</v>
      </c>
      <c r="E8" s="4"/>
      <c r="F8" s="4">
        <v>520728.65959999996</v>
      </c>
      <c r="G8" s="4"/>
      <c r="H8" s="4">
        <v>469491.66510000004</v>
      </c>
      <c r="I8" s="4"/>
      <c r="J8" s="4">
        <v>491420</v>
      </c>
    </row>
    <row r="9" spans="1:10" ht="16" customHeight="1">
      <c r="A9" s="3"/>
      <c r="B9" s="4"/>
      <c r="D9" s="4">
        <f>D7-D8</f>
        <v>-293251.4437300002</v>
      </c>
      <c r="E9" s="4"/>
      <c r="F9" s="4">
        <v>-293530.65959999996</v>
      </c>
      <c r="G9" s="4"/>
      <c r="H9" s="4">
        <v>-261575.66510000004</v>
      </c>
      <c r="I9" s="4"/>
      <c r="J9" s="4">
        <v>-288829</v>
      </c>
    </row>
    <row r="10" spans="1:2" ht="3" customHeight="1">
      <c r="A10" s="3"/>
      <c r="B10" s="4"/>
    </row>
    <row r="11" spans="1:2" ht="19">
      <c r="A11" s="3" t="s">
        <v>9</v>
      </c>
      <c r="B11" s="4"/>
    </row>
    <row r="12" spans="1:10" ht="19">
      <c r="A12" s="3"/>
      <c r="B12" s="4" t="s">
        <v>7</v>
      </c>
      <c r="D12" s="4">
        <f>'[1]CLASSES'!R506</f>
        <v>769905.3264</v>
      </c>
      <c r="E12" s="4"/>
      <c r="F12" s="4">
        <v>793550.3200000001</v>
      </c>
      <c r="G12" s="4"/>
      <c r="H12" s="4">
        <v>797516</v>
      </c>
      <c r="I12" s="4"/>
      <c r="J12" s="4">
        <v>751400</v>
      </c>
    </row>
    <row r="13" spans="1:10" ht="19">
      <c r="A13" s="3"/>
      <c r="B13" s="4" t="s">
        <v>8</v>
      </c>
      <c r="D13" s="4">
        <f>'[1]CLASSES'!R507</f>
        <v>369447.64465</v>
      </c>
      <c r="E13" s="4"/>
      <c r="F13" s="4">
        <v>354002.296</v>
      </c>
      <c r="G13" s="4"/>
      <c r="H13" s="4">
        <v>361138.91900000005</v>
      </c>
      <c r="I13" s="4"/>
      <c r="J13" s="4">
        <v>347540</v>
      </c>
    </row>
    <row r="14" spans="1:10" ht="16" customHeight="1">
      <c r="A14" s="3"/>
      <c r="B14" s="4"/>
      <c r="D14" s="4">
        <f>D12-D13</f>
        <v>400457.68175000005</v>
      </c>
      <c r="E14" s="4"/>
      <c r="F14" s="4">
        <v>439548.0240000001</v>
      </c>
      <c r="G14" s="4"/>
      <c r="H14" s="4">
        <v>436377.08099999995</v>
      </c>
      <c r="I14" s="4"/>
      <c r="J14" s="4">
        <v>403860</v>
      </c>
    </row>
    <row r="15" spans="1:2" ht="3" customHeight="1">
      <c r="A15" s="3"/>
      <c r="B15" s="4"/>
    </row>
    <row r="16" spans="1:2" ht="19">
      <c r="A16" s="3" t="s">
        <v>10</v>
      </c>
      <c r="B16" s="4"/>
    </row>
    <row r="17" spans="1:10" ht="19">
      <c r="A17" s="3"/>
      <c r="B17" s="4" t="s">
        <v>7</v>
      </c>
      <c r="D17" s="4">
        <f>'[1]CLASSES'!R511</f>
        <v>7500</v>
      </c>
      <c r="E17" s="4"/>
      <c r="F17" s="4">
        <v>5000</v>
      </c>
      <c r="G17" s="4"/>
      <c r="H17" s="4">
        <v>250000</v>
      </c>
      <c r="I17" s="4"/>
      <c r="J17" s="4">
        <v>300000</v>
      </c>
    </row>
    <row r="18" spans="1:10" ht="19">
      <c r="A18" s="3"/>
      <c r="B18" s="4" t="s">
        <v>8</v>
      </c>
      <c r="D18" s="4">
        <f>'[1]CLASSES'!R512</f>
        <v>71493.423925</v>
      </c>
      <c r="E18" s="4"/>
      <c r="F18" s="4">
        <v>57272.864</v>
      </c>
      <c r="G18" s="4"/>
      <c r="H18" s="4">
        <v>248769.4655</v>
      </c>
      <c r="I18" s="4"/>
      <c r="J18" s="4">
        <v>298637</v>
      </c>
    </row>
    <row r="19" spans="1:10" ht="16" customHeight="1">
      <c r="A19" s="3"/>
      <c r="B19" s="4"/>
      <c r="D19" s="4">
        <f>D17-D18</f>
        <v>-63993.423924999996</v>
      </c>
      <c r="E19" s="4"/>
      <c r="F19" s="4">
        <v>-52272.864</v>
      </c>
      <c r="G19" s="4"/>
      <c r="H19" s="4">
        <v>1230.5345000000088</v>
      </c>
      <c r="I19" s="4"/>
      <c r="J19" s="4">
        <v>1363</v>
      </c>
    </row>
    <row r="20" spans="1:2" ht="3" customHeight="1">
      <c r="A20" s="3"/>
      <c r="B20" s="4"/>
    </row>
    <row r="21" spans="1:2" ht="19">
      <c r="A21" s="3" t="s">
        <v>11</v>
      </c>
      <c r="B21" s="4"/>
    </row>
    <row r="22" spans="1:10" ht="19">
      <c r="A22" s="3"/>
      <c r="B22" s="4" t="s">
        <v>7</v>
      </c>
      <c r="D22" s="4">
        <f>'[1]CLASSES'!R516</f>
        <v>0</v>
      </c>
      <c r="E22" s="4"/>
      <c r="F22" s="4">
        <v>0</v>
      </c>
      <c r="G22" s="4"/>
      <c r="H22" s="4">
        <v>0</v>
      </c>
      <c r="I22" s="4"/>
      <c r="J22" s="4">
        <v>0</v>
      </c>
    </row>
    <row r="23" spans="1:10" ht="19">
      <c r="A23" s="3"/>
      <c r="B23" s="4" t="s">
        <v>8</v>
      </c>
      <c r="D23" s="4">
        <f>'[1]CLASSES'!R517</f>
        <v>73428.62149999996</v>
      </c>
      <c r="E23" s="4"/>
      <c r="F23" s="4">
        <v>53205.26690000001</v>
      </c>
      <c r="G23" s="4"/>
      <c r="H23" s="4">
        <v>42652.00720000002</v>
      </c>
      <c r="I23" s="4"/>
      <c r="J23" s="4">
        <v>46513</v>
      </c>
    </row>
    <row r="24" spans="1:10" ht="16" customHeight="1">
      <c r="A24" s="3"/>
      <c r="B24" s="4"/>
      <c r="D24" s="4">
        <f>D22-D23</f>
        <v>-73428.62149999996</v>
      </c>
      <c r="E24" s="4"/>
      <c r="F24" s="4">
        <v>-53205.26690000001</v>
      </c>
      <c r="G24" s="4"/>
      <c r="H24" s="4">
        <v>-42652.00720000002</v>
      </c>
      <c r="I24" s="4"/>
      <c r="J24" s="4">
        <v>-46513</v>
      </c>
    </row>
    <row r="25" spans="1:2" ht="3" customHeight="1">
      <c r="A25" s="3"/>
      <c r="B25" s="4"/>
    </row>
    <row r="26" spans="1:2" ht="19">
      <c r="A26" s="3" t="s">
        <v>12</v>
      </c>
      <c r="B26" s="4"/>
    </row>
    <row r="27" spans="1:10" ht="19">
      <c r="A27" s="3"/>
      <c r="B27" s="4" t="s">
        <v>7</v>
      </c>
      <c r="D27" s="4">
        <f>'[1]CLASSES'!R521</f>
        <v>964495</v>
      </c>
      <c r="E27" s="4"/>
      <c r="F27" s="4">
        <v>699454</v>
      </c>
      <c r="G27" s="4"/>
      <c r="H27" s="4">
        <v>572314</v>
      </c>
      <c r="I27" s="4"/>
      <c r="J27" s="4">
        <v>556497</v>
      </c>
    </row>
    <row r="28" spans="1:10" ht="19">
      <c r="A28" s="3"/>
      <c r="B28" s="4" t="s">
        <v>8</v>
      </c>
      <c r="D28" s="4">
        <f>'[1]CLASSES'!R522</f>
        <v>964495</v>
      </c>
      <c r="E28" s="4"/>
      <c r="F28" s="4">
        <v>699454</v>
      </c>
      <c r="G28" s="4"/>
      <c r="H28" s="4">
        <v>572314</v>
      </c>
      <c r="I28" s="4"/>
      <c r="J28" s="4">
        <v>556497</v>
      </c>
    </row>
    <row r="29" spans="1:10" ht="16" customHeight="1">
      <c r="A29" s="3"/>
      <c r="B29" s="4"/>
      <c r="D29" s="4">
        <f>D27-D28</f>
        <v>0</v>
      </c>
      <c r="E29" s="4"/>
      <c r="F29" s="4">
        <v>0</v>
      </c>
      <c r="G29" s="4"/>
      <c r="H29" s="4">
        <v>0</v>
      </c>
      <c r="I29" s="4"/>
      <c r="J29" s="4">
        <v>0</v>
      </c>
    </row>
    <row r="30" spans="1:2" ht="3" customHeight="1">
      <c r="A30" s="3"/>
      <c r="B30" s="4"/>
    </row>
    <row r="31" spans="1:2" ht="19">
      <c r="A31" s="3" t="s">
        <v>13</v>
      </c>
      <c r="B31" s="4"/>
    </row>
    <row r="32" spans="1:10" ht="19">
      <c r="A32" s="3"/>
      <c r="B32" s="4" t="s">
        <v>7</v>
      </c>
      <c r="D32" s="4">
        <f>'[1]CLASSES'!R526</f>
        <v>30000</v>
      </c>
      <c r="E32" s="4"/>
      <c r="F32" s="4">
        <v>30000</v>
      </c>
      <c r="G32" s="4"/>
      <c r="H32" s="4">
        <v>35000</v>
      </c>
      <c r="I32" s="4"/>
      <c r="J32" s="4">
        <v>32000</v>
      </c>
    </row>
    <row r="33" spans="1:10" ht="19">
      <c r="A33" s="3"/>
      <c r="B33" s="4" t="s">
        <v>8</v>
      </c>
      <c r="D33" s="4">
        <f>'[1]CLASSES'!R527</f>
        <v>16523.412395</v>
      </c>
      <c r="E33" s="4"/>
      <c r="F33" s="4">
        <v>15340.902399999999</v>
      </c>
      <c r="G33" s="4"/>
      <c r="H33" s="4">
        <v>16438.993200000004</v>
      </c>
      <c r="I33" s="4"/>
      <c r="J33" s="4">
        <v>12645</v>
      </c>
    </row>
    <row r="34" spans="1:10" ht="16" customHeight="1">
      <c r="A34" s="3"/>
      <c r="B34" s="4"/>
      <c r="D34" s="4">
        <f>D32-D33</f>
        <v>13476.587605</v>
      </c>
      <c r="E34" s="4"/>
      <c r="F34" s="4">
        <v>14659.097600000001</v>
      </c>
      <c r="G34" s="4"/>
      <c r="H34" s="4">
        <v>18561.006799999996</v>
      </c>
      <c r="I34" s="4"/>
      <c r="J34" s="4">
        <v>19355</v>
      </c>
    </row>
    <row r="35" spans="1:2" ht="3" customHeight="1">
      <c r="A35" s="3"/>
      <c r="B35" s="4"/>
    </row>
    <row r="36" spans="1:2" ht="19">
      <c r="A36" s="3" t="s">
        <v>14</v>
      </c>
      <c r="B36" s="4"/>
    </row>
    <row r="37" spans="1:10" ht="19">
      <c r="A37" s="3"/>
      <c r="B37" s="4" t="s">
        <v>7</v>
      </c>
      <c r="D37" s="4">
        <f>'[1]CLASSES'!R531</f>
        <v>0</v>
      </c>
      <c r="E37" s="4"/>
      <c r="F37" s="4">
        <v>0</v>
      </c>
      <c r="G37" s="4"/>
      <c r="H37" s="4">
        <v>0</v>
      </c>
      <c r="I37" s="4"/>
      <c r="J37" s="4">
        <v>0</v>
      </c>
    </row>
    <row r="38" spans="1:10" ht="19">
      <c r="A38" s="3"/>
      <c r="B38" s="4" t="s">
        <v>8</v>
      </c>
      <c r="D38" s="4">
        <f>'[1]CLASSES'!R532</f>
        <v>24200</v>
      </c>
      <c r="E38" s="4"/>
      <c r="F38" s="4">
        <v>37350</v>
      </c>
      <c r="G38" s="4"/>
      <c r="H38" s="4">
        <v>47800</v>
      </c>
      <c r="I38" s="4"/>
      <c r="J38" s="4">
        <v>39400</v>
      </c>
    </row>
    <row r="39" spans="1:10" ht="16" customHeight="1">
      <c r="A39" s="3"/>
      <c r="B39" s="4"/>
      <c r="D39" s="4">
        <f>D37-D38</f>
        <v>-24200</v>
      </c>
      <c r="E39" s="4"/>
      <c r="F39" s="4">
        <v>-37350</v>
      </c>
      <c r="G39" s="4"/>
      <c r="H39" s="4">
        <v>-47800</v>
      </c>
      <c r="I39" s="4"/>
      <c r="J39" s="4">
        <v>-39400</v>
      </c>
    </row>
    <row r="40" spans="1:2" ht="3" customHeight="1">
      <c r="A40" s="3"/>
      <c r="B40" s="4"/>
    </row>
    <row r="41" spans="1:11" ht="26" customHeight="1">
      <c r="A41" s="5" t="s">
        <v>15</v>
      </c>
      <c r="B41" s="6"/>
      <c r="C41" s="7"/>
      <c r="D41" s="7"/>
      <c r="E41" s="7"/>
      <c r="F41" s="7"/>
      <c r="G41" s="7"/>
      <c r="H41" s="7"/>
      <c r="I41" s="7"/>
      <c r="J41" s="7"/>
      <c r="K41" s="7"/>
    </row>
    <row r="42" spans="1:11" ht="17" customHeight="1">
      <c r="A42" s="5"/>
      <c r="B42" s="6" t="s">
        <v>7</v>
      </c>
      <c r="C42" s="7"/>
      <c r="D42" s="6">
        <f>D7+D12+D17+D22+D27+D32+D37</f>
        <v>2013853.3264000001</v>
      </c>
      <c r="E42" s="6"/>
      <c r="F42" s="6">
        <v>1755202.32</v>
      </c>
      <c r="G42" s="6"/>
      <c r="H42" s="6">
        <v>1862746</v>
      </c>
      <c r="I42" s="6"/>
      <c r="J42" s="6">
        <v>1842488</v>
      </c>
      <c r="K42" s="7"/>
    </row>
    <row r="43" spans="1:11" ht="17" customHeight="1">
      <c r="A43" s="5"/>
      <c r="B43" s="6" t="s">
        <v>8</v>
      </c>
      <c r="C43" s="7"/>
      <c r="D43" s="6">
        <f>+D8+D13+D18+D23+D28+D33+D38</f>
        <v>2054792.5462</v>
      </c>
      <c r="E43" s="6"/>
      <c r="F43" s="6">
        <v>1737353.9889000002</v>
      </c>
      <c r="G43" s="6"/>
      <c r="H43" s="6">
        <v>1758605.05</v>
      </c>
      <c r="I43" s="6"/>
      <c r="J43" s="6">
        <v>1792652</v>
      </c>
      <c r="K43" s="7"/>
    </row>
    <row r="44" spans="1:11" s="2" customFormat="1" ht="17" customHeight="1">
      <c r="A44" s="5"/>
      <c r="B44" s="8"/>
      <c r="C44" s="9"/>
      <c r="D44" s="8">
        <f>D42-D43</f>
        <v>-40939.219799999846</v>
      </c>
      <c r="E44" s="8"/>
      <c r="F44" s="8">
        <v>17848.331099999836</v>
      </c>
      <c r="G44" s="8"/>
      <c r="H44" s="8">
        <v>104140.94999999995</v>
      </c>
      <c r="I44" s="8"/>
      <c r="J44" s="8">
        <v>49836</v>
      </c>
      <c r="K44" s="9"/>
    </row>
    <row r="45" spans="1:2" ht="3" customHeight="1">
      <c r="A45" s="3"/>
      <c r="B45" s="4"/>
    </row>
    <row r="46" spans="1:2" ht="19">
      <c r="A46" s="3" t="s">
        <v>16</v>
      </c>
      <c r="B46" s="4"/>
    </row>
    <row r="47" spans="1:10" ht="19">
      <c r="A47" s="3"/>
      <c r="B47" s="4" t="s">
        <v>7</v>
      </c>
      <c r="D47" s="4">
        <f>'[1]CLASSES'!R536</f>
        <v>31500</v>
      </c>
      <c r="E47" s="4"/>
      <c r="F47" s="4">
        <v>30000</v>
      </c>
      <c r="G47" s="4"/>
      <c r="H47" s="4">
        <v>24500</v>
      </c>
      <c r="I47" s="4"/>
      <c r="J47" s="4">
        <v>23500</v>
      </c>
    </row>
    <row r="48" spans="1:10" ht="19">
      <c r="A48" s="3"/>
      <c r="B48" s="4" t="s">
        <v>8</v>
      </c>
      <c r="D48" s="4">
        <f>'[1]CLASSES'!R537</f>
        <v>36500</v>
      </c>
      <c r="E48" s="4"/>
      <c r="F48" s="4">
        <v>36500</v>
      </c>
      <c r="G48" s="4"/>
      <c r="H48" s="4">
        <v>30000</v>
      </c>
      <c r="I48" s="4"/>
      <c r="J48" s="4">
        <v>22500</v>
      </c>
    </row>
    <row r="49" spans="1:10" ht="16" customHeight="1">
      <c r="A49" s="3"/>
      <c r="B49" s="4"/>
      <c r="D49" s="4">
        <f>D47-D48</f>
        <v>-5000</v>
      </c>
      <c r="E49" s="4"/>
      <c r="F49" s="4">
        <v>-6500</v>
      </c>
      <c r="G49" s="4"/>
      <c r="H49" s="4">
        <v>-5500</v>
      </c>
      <c r="I49" s="4"/>
      <c r="J49" s="4">
        <v>1000</v>
      </c>
    </row>
    <row r="50" spans="1:2" ht="3" customHeight="1">
      <c r="A50" s="3"/>
      <c r="B50" s="4"/>
    </row>
    <row r="51" spans="1:2" ht="19">
      <c r="A51" s="3" t="s">
        <v>17</v>
      </c>
      <c r="B51" s="4"/>
    </row>
    <row r="52" spans="1:10" ht="19">
      <c r="A52" s="10"/>
      <c r="B52" s="11" t="s">
        <v>7</v>
      </c>
      <c r="D52" s="4">
        <f>'[1]CLASSES'!R541</f>
        <v>30000</v>
      </c>
      <c r="E52" s="4"/>
      <c r="F52" s="4">
        <v>30000</v>
      </c>
      <c r="G52" s="4"/>
      <c r="H52" s="4">
        <v>27000</v>
      </c>
      <c r="I52" s="4"/>
      <c r="J52" s="4">
        <v>12000</v>
      </c>
    </row>
    <row r="53" spans="1:10" ht="19">
      <c r="A53" s="10"/>
      <c r="B53" s="11" t="s">
        <v>8</v>
      </c>
      <c r="D53" s="4">
        <f>'[1]CLASSES'!R542</f>
        <v>75000</v>
      </c>
      <c r="E53" s="4"/>
      <c r="F53" s="4">
        <v>60000</v>
      </c>
      <c r="G53" s="4"/>
      <c r="H53" s="4">
        <v>43000</v>
      </c>
      <c r="I53" s="4"/>
      <c r="J53" s="4">
        <v>12000</v>
      </c>
    </row>
    <row r="54" spans="1:10" ht="16" customHeight="1">
      <c r="A54" s="3"/>
      <c r="B54" s="4"/>
      <c r="D54" s="4">
        <f>D52-D53</f>
        <v>-45000</v>
      </c>
      <c r="E54" s="4"/>
      <c r="F54" s="4">
        <v>-30000</v>
      </c>
      <c r="G54" s="4"/>
      <c r="H54" s="4">
        <v>-16000</v>
      </c>
      <c r="I54" s="4"/>
      <c r="J54" s="4">
        <v>0</v>
      </c>
    </row>
    <row r="55" spans="1:2" ht="3" customHeight="1">
      <c r="A55" s="3"/>
      <c r="B55" s="4"/>
    </row>
    <row r="56" spans="1:2" ht="19">
      <c r="A56" s="3" t="s">
        <v>18</v>
      </c>
      <c r="B56" s="4"/>
    </row>
    <row r="57" spans="1:10" ht="19">
      <c r="A57" s="10"/>
      <c r="B57" s="11" t="s">
        <v>7</v>
      </c>
      <c r="D57" s="4">
        <f>'[1]CLASSES'!R546</f>
        <v>72000</v>
      </c>
      <c r="E57" s="4"/>
      <c r="F57" s="4">
        <v>25000</v>
      </c>
      <c r="G57" s="4"/>
      <c r="H57" s="4">
        <v>20000</v>
      </c>
      <c r="I57" s="4"/>
      <c r="J57" s="4">
        <v>35000</v>
      </c>
    </row>
    <row r="58" spans="1:10" ht="19">
      <c r="A58" s="10"/>
      <c r="B58" s="11" t="s">
        <v>8</v>
      </c>
      <c r="D58" s="4">
        <f>'[1]CLASSES'!R547</f>
        <v>0</v>
      </c>
      <c r="E58" s="4"/>
      <c r="F58" s="4">
        <v>0</v>
      </c>
      <c r="G58" s="4"/>
      <c r="H58" s="4">
        <v>0</v>
      </c>
      <c r="I58" s="4"/>
      <c r="J58" s="4">
        <v>0</v>
      </c>
    </row>
    <row r="59" spans="1:10" ht="16" customHeight="1">
      <c r="A59" s="3"/>
      <c r="B59" s="4"/>
      <c r="D59" s="4">
        <f>D57-D58</f>
        <v>72000</v>
      </c>
      <c r="E59" s="4"/>
      <c r="F59" s="4">
        <v>25000</v>
      </c>
      <c r="G59" s="4"/>
      <c r="H59" s="4">
        <v>20000</v>
      </c>
      <c r="I59" s="4"/>
      <c r="J59" s="4">
        <v>35000</v>
      </c>
    </row>
    <row r="60" spans="1:2" ht="3" customHeight="1">
      <c r="A60" s="3"/>
      <c r="B60" s="4"/>
    </row>
    <row r="61" spans="1:11" ht="19">
      <c r="A61" s="5" t="s">
        <v>19</v>
      </c>
      <c r="B61" s="6"/>
      <c r="C61" s="7"/>
      <c r="D61" s="7"/>
      <c r="E61" s="7"/>
      <c r="F61" s="7"/>
      <c r="G61" s="7"/>
      <c r="H61" s="7"/>
      <c r="I61" s="7"/>
      <c r="J61" s="7"/>
      <c r="K61" s="7"/>
    </row>
    <row r="62" spans="1:11" ht="19">
      <c r="A62" s="5"/>
      <c r="B62" s="12" t="s">
        <v>7</v>
      </c>
      <c r="C62" s="9"/>
      <c r="D62" s="8">
        <f>'[1]CLASSES'!R551</f>
        <v>2147353.3264</v>
      </c>
      <c r="E62" s="8"/>
      <c r="F62" s="8">
        <v>1840202.32</v>
      </c>
      <c r="G62" s="8"/>
      <c r="H62" s="8">
        <v>1934246</v>
      </c>
      <c r="I62" s="8"/>
      <c r="J62" s="8">
        <v>1912988</v>
      </c>
      <c r="K62" s="9"/>
    </row>
    <row r="63" spans="1:11" ht="19">
      <c r="A63" s="5"/>
      <c r="B63" s="12" t="s">
        <v>8</v>
      </c>
      <c r="C63" s="9"/>
      <c r="D63" s="8">
        <f>'[1]CLASSES'!R552</f>
        <v>2166292.5461999997</v>
      </c>
      <c r="E63" s="8"/>
      <c r="F63" s="8">
        <v>1833853.9889000002</v>
      </c>
      <c r="G63" s="8"/>
      <c r="H63" s="8">
        <v>1831605.05</v>
      </c>
      <c r="I63" s="8"/>
      <c r="J63" s="8">
        <v>1827152</v>
      </c>
      <c r="K63" s="9"/>
    </row>
    <row r="64" spans="1:11" ht="15.75">
      <c r="A64" s="7"/>
      <c r="B64" s="9"/>
      <c r="C64" s="9"/>
      <c r="D64" s="8">
        <f>D62-D63</f>
        <v>-18939.219799999613</v>
      </c>
      <c r="E64" s="8"/>
      <c r="F64" s="8">
        <v>6348.331099999836</v>
      </c>
      <c r="G64" s="8"/>
      <c r="H64" s="8">
        <v>102640.94999999995</v>
      </c>
      <c r="I64" s="8"/>
      <c r="J64" s="8">
        <v>85836</v>
      </c>
      <c r="K64" s="9"/>
    </row>
  </sheetData>
  <mergeCells count="3"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scale="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F5E26-AB3B-024A-8634-611545C597EC}">
  <dimension ref="A1:T553"/>
  <sheetViews>
    <sheetView workbookViewId="0" topLeftCell="A1">
      <selection activeCell="F493" sqref="F493"/>
    </sheetView>
  </sheetViews>
  <sheetFormatPr defaultColWidth="11.00390625" defaultRowHeight="15.75"/>
  <cols>
    <col min="1" max="1" width="33.50390625" style="0" customWidth="1"/>
    <col min="2" max="3" width="10.125" style="0" customWidth="1"/>
    <col min="4" max="4" width="14.125" style="4" customWidth="1"/>
    <col min="5" max="5" width="10.875" style="4" customWidth="1"/>
    <col min="6" max="18" width="11.875" style="4" customWidth="1"/>
  </cols>
  <sheetData>
    <row r="1" spans="1:18" s="14" customFormat="1" ht="18">
      <c r="A1" s="13" t="str">
        <f>'[1]SUMMARY'!A1</f>
        <v>Botanical Society of America</v>
      </c>
      <c r="D1" s="15" t="s">
        <v>19</v>
      </c>
      <c r="E1" s="15"/>
      <c r="F1" s="15" t="s">
        <v>20</v>
      </c>
      <c r="G1" s="15" t="s">
        <v>9</v>
      </c>
      <c r="H1" s="15" t="s">
        <v>10</v>
      </c>
      <c r="I1" s="15" t="s">
        <v>11</v>
      </c>
      <c r="J1" s="15" t="s">
        <v>21</v>
      </c>
      <c r="K1" s="15" t="s">
        <v>13</v>
      </c>
      <c r="L1" s="15" t="s">
        <v>14</v>
      </c>
      <c r="M1" s="15" t="s">
        <v>16</v>
      </c>
      <c r="N1" s="15" t="s">
        <v>17</v>
      </c>
      <c r="O1" s="15" t="s">
        <v>22</v>
      </c>
      <c r="P1" s="15"/>
      <c r="Q1" s="15"/>
      <c r="R1" s="15" t="s">
        <v>23</v>
      </c>
    </row>
    <row r="2" ht="18">
      <c r="A2" s="13" t="str">
        <f>'[1]SUMMARY'!A2</f>
        <v>Profit and Loss</v>
      </c>
    </row>
    <row r="3" ht="15.75">
      <c r="A3" s="16" t="str">
        <f>'[1]SUMMARY'!A3</f>
        <v>FY2022</v>
      </c>
    </row>
    <row r="5" spans="1:3" ht="15.75">
      <c r="A5" s="17"/>
      <c r="B5" s="17"/>
      <c r="C5" s="17"/>
    </row>
    <row r="6" spans="1:3" ht="15.75">
      <c r="A6" s="18" t="s">
        <v>7</v>
      </c>
      <c r="B6" s="18"/>
      <c r="C6" s="18"/>
    </row>
    <row r="7" spans="1:18" ht="15.75">
      <c r="A7" s="18" t="s">
        <v>24</v>
      </c>
      <c r="B7" s="18"/>
      <c r="C7" s="18"/>
      <c r="D7" s="4">
        <f>SUM(F7:O7)</f>
        <v>0</v>
      </c>
      <c r="F7" s="4">
        <f>'[1]Admin'!Q7</f>
        <v>0</v>
      </c>
      <c r="G7" s="4">
        <f>'[1]Publications'!Q7</f>
        <v>0</v>
      </c>
      <c r="H7" s="4">
        <f>'[1]Conference'!Q7</f>
        <v>0</v>
      </c>
      <c r="I7" s="4">
        <f>'[1]Education'!Q7</f>
        <v>0</v>
      </c>
      <c r="J7" s="4">
        <f>'[1]Grant'!Q7</f>
        <v>0</v>
      </c>
      <c r="K7" s="4">
        <f>'[1]Development'!Q7</f>
        <v>0</v>
      </c>
      <c r="L7" s="4">
        <f>'[1]Board'!Q7</f>
        <v>0</v>
      </c>
      <c r="M7" s="4">
        <f>'[1]Sections'!Q7</f>
        <v>0</v>
      </c>
      <c r="N7" s="4">
        <f>'[1]Awards'!Q7</f>
        <v>0</v>
      </c>
      <c r="O7" s="4">
        <f>'[1]Investments'!Q7</f>
        <v>0</v>
      </c>
      <c r="R7" s="19">
        <f>'[1]Admin'!Q7+'[1]Publications'!Q7+'[1]Conference'!Q7+'[1]Education'!Q7+'[1]Grant'!Q7+'[1]Development'!Q7+'[1]Board'!Q7+'[1]Sections'!Q7+'[1]Awards'!Q7+'[1]Investments'!Q7</f>
        <v>0</v>
      </c>
    </row>
    <row r="8" spans="1:18" ht="15.75">
      <c r="A8" s="18" t="s">
        <v>25</v>
      </c>
      <c r="B8" s="18"/>
      <c r="C8" s="18"/>
      <c r="D8" s="4">
        <f aca="true" t="shared" si="0" ref="D8:D69">SUM(F8:O8)</f>
        <v>0</v>
      </c>
      <c r="F8" s="4">
        <f>'[1]Admin'!Q8</f>
        <v>0</v>
      </c>
      <c r="G8" s="4">
        <f>'[1]Publications'!Q8</f>
        <v>0</v>
      </c>
      <c r="H8" s="4">
        <f>'[1]Conference'!Q8</f>
        <v>0</v>
      </c>
      <c r="I8" s="4">
        <f>'[1]Education'!Q8</f>
        <v>0</v>
      </c>
      <c r="J8" s="4">
        <f>'[1]Grant'!Q8</f>
        <v>0</v>
      </c>
      <c r="K8" s="4">
        <f>'[1]Development'!Q8</f>
        <v>0</v>
      </c>
      <c r="L8" s="4">
        <f>'[1]Board'!Q8</f>
        <v>0</v>
      </c>
      <c r="M8" s="4">
        <f>'[1]Sections'!Q8</f>
        <v>0</v>
      </c>
      <c r="N8" s="4">
        <f>'[1]Awards'!Q8</f>
        <v>0</v>
      </c>
      <c r="O8" s="4">
        <f>'[1]Investments'!Q8</f>
        <v>0</v>
      </c>
      <c r="R8" s="19">
        <f>'[1]Admin'!Q8+'[1]Publications'!Q8+'[1]Conference'!Q8+'[1]Education'!Q8+'[1]Grant'!Q8+'[1]Development'!Q8+'[1]Board'!Q8+'[1]Sections'!Q8+'[1]Awards'!Q8+'[1]Investments'!Q8</f>
        <v>0</v>
      </c>
    </row>
    <row r="9" spans="1:18" ht="15.75">
      <c r="A9" s="18" t="s">
        <v>26</v>
      </c>
      <c r="B9" s="18"/>
      <c r="C9" s="18"/>
      <c r="D9" s="4">
        <f t="shared" si="0"/>
        <v>0</v>
      </c>
      <c r="F9" s="4">
        <f>'[1]Admin'!Q9</f>
        <v>0</v>
      </c>
      <c r="G9" s="4">
        <f>'[1]Publications'!Q9</f>
        <v>0</v>
      </c>
      <c r="H9" s="4">
        <f>'[1]Conference'!Q9</f>
        <v>0</v>
      </c>
      <c r="I9" s="4">
        <f>'[1]Education'!Q9</f>
        <v>0</v>
      </c>
      <c r="J9" s="4">
        <f>'[1]Grant'!Q9</f>
        <v>0</v>
      </c>
      <c r="K9" s="4">
        <f>'[1]Development'!Q9</f>
        <v>0</v>
      </c>
      <c r="L9" s="4">
        <f>'[1]Board'!Q9</f>
        <v>0</v>
      </c>
      <c r="M9" s="4">
        <f>'[1]Sections'!Q9</f>
        <v>0</v>
      </c>
      <c r="N9" s="4">
        <f>'[1]Awards'!Q9</f>
        <v>0</v>
      </c>
      <c r="O9" s="4">
        <f>'[1]Investments'!Q9</f>
        <v>0</v>
      </c>
      <c r="R9" s="19">
        <f>'[1]Admin'!Q9+'[1]Publications'!Q9+'[1]Conference'!Q9+'[1]Education'!Q9+'[1]Grant'!Q9+'[1]Development'!Q9+'[1]Board'!Q9+'[1]Sections'!Q9+'[1]Awards'!Q9+'[1]Investments'!Q9</f>
        <v>0</v>
      </c>
    </row>
    <row r="10" spans="1:18" ht="15.75">
      <c r="A10" s="18" t="s">
        <v>27</v>
      </c>
      <c r="B10" s="18"/>
      <c r="C10" s="18"/>
      <c r="D10" s="4">
        <f t="shared" si="0"/>
        <v>132000</v>
      </c>
      <c r="F10" s="4">
        <f>'[1]Admin'!Q10</f>
        <v>117000</v>
      </c>
      <c r="G10" s="4">
        <f>'[1]Publications'!Q10</f>
        <v>0</v>
      </c>
      <c r="H10" s="4">
        <f>'[1]Conference'!Q10</f>
        <v>0</v>
      </c>
      <c r="I10" s="4">
        <f>'[1]Education'!Q10</f>
        <v>0</v>
      </c>
      <c r="J10" s="4">
        <f>'[1]Grant'!Q10</f>
        <v>0</v>
      </c>
      <c r="K10" s="4">
        <f>'[1]Development'!Q10</f>
        <v>0</v>
      </c>
      <c r="L10" s="4">
        <f>'[1]Board'!Q10</f>
        <v>0</v>
      </c>
      <c r="M10" s="4">
        <f>'[1]Sections'!Q10</f>
        <v>0</v>
      </c>
      <c r="N10" s="4">
        <f>'[1]Awards'!Q10</f>
        <v>15000</v>
      </c>
      <c r="O10" s="4">
        <f>'[1]Investments'!Q10</f>
        <v>0</v>
      </c>
      <c r="R10" s="19">
        <f>'[1]Admin'!Q10+'[1]Publications'!Q10+'[1]Conference'!Q10+'[1]Education'!Q10+'[1]Grant'!Q10+'[1]Development'!Q10+'[1]Board'!Q10+'[1]Sections'!Q10+'[1]Awards'!Q10+'[1]Investments'!Q10</f>
        <v>132000</v>
      </c>
    </row>
    <row r="11" spans="1:18" ht="15.75">
      <c r="A11" s="18" t="s">
        <v>28</v>
      </c>
      <c r="B11" s="18"/>
      <c r="C11" s="18"/>
      <c r="D11" s="4">
        <f t="shared" si="0"/>
        <v>0</v>
      </c>
      <c r="F11" s="4">
        <f>'[1]Admin'!Q11</f>
        <v>0</v>
      </c>
      <c r="G11" s="4">
        <f>'[1]Publications'!Q11</f>
        <v>0</v>
      </c>
      <c r="H11" s="4">
        <f>'[1]Conference'!Q11</f>
        <v>0</v>
      </c>
      <c r="I11" s="4">
        <f>'[1]Education'!Q11</f>
        <v>0</v>
      </c>
      <c r="J11" s="4">
        <f>'[1]Grant'!Q11</f>
        <v>0</v>
      </c>
      <c r="K11" s="4">
        <f>'[1]Development'!Q11</f>
        <v>0</v>
      </c>
      <c r="L11" s="4">
        <f>'[1]Board'!Q11</f>
        <v>0</v>
      </c>
      <c r="M11" s="4">
        <f>'[1]Sections'!Q11</f>
        <v>0</v>
      </c>
      <c r="N11" s="4">
        <f>'[1]Awards'!Q11</f>
        <v>0</v>
      </c>
      <c r="O11" s="4">
        <f>'[1]Investments'!Q11</f>
        <v>0</v>
      </c>
      <c r="R11" s="19">
        <f>'[1]Admin'!Q11+'[1]Publications'!Q11+'[1]Conference'!Q11+'[1]Education'!Q11+'[1]Grant'!Q11+'[1]Development'!Q11+'[1]Board'!Q11+'[1]Sections'!Q11+'[1]Awards'!Q11+'[1]Investments'!Q11</f>
        <v>0</v>
      </c>
    </row>
    <row r="12" spans="1:18" ht="15.75">
      <c r="A12" s="18" t="s">
        <v>29</v>
      </c>
      <c r="B12" s="18"/>
      <c r="C12" s="18"/>
      <c r="D12" s="4">
        <f t="shared" si="0"/>
        <v>0</v>
      </c>
      <c r="F12" s="4">
        <f>'[1]Admin'!Q12</f>
        <v>0</v>
      </c>
      <c r="G12" s="4">
        <f>'[1]Publications'!Q12</f>
        <v>0</v>
      </c>
      <c r="H12" s="4">
        <f>'[1]Conference'!Q12</f>
        <v>0</v>
      </c>
      <c r="I12" s="4">
        <f>'[1]Education'!Q12</f>
        <v>0</v>
      </c>
      <c r="J12" s="4">
        <f>'[1]Grant'!Q12</f>
        <v>0</v>
      </c>
      <c r="K12" s="4">
        <f>'[1]Development'!Q12</f>
        <v>0</v>
      </c>
      <c r="L12" s="4">
        <f>'[1]Board'!Q12</f>
        <v>0</v>
      </c>
      <c r="M12" s="4">
        <f>'[1]Sections'!Q12</f>
        <v>0</v>
      </c>
      <c r="N12" s="4">
        <f>'[1]Awards'!Q12</f>
        <v>0</v>
      </c>
      <c r="O12" s="4">
        <f>'[1]Investments'!Q12</f>
        <v>0</v>
      </c>
      <c r="R12" s="19">
        <f>'[1]Admin'!Q12+'[1]Publications'!Q12+'[1]Conference'!Q12+'[1]Education'!Q12+'[1]Grant'!Q12+'[1]Development'!Q12+'[1]Board'!Q12+'[1]Sections'!Q12+'[1]Awards'!Q12+'[1]Investments'!Q12</f>
        <v>0</v>
      </c>
    </row>
    <row r="13" spans="1:18" ht="15.75">
      <c r="A13" s="18" t="s">
        <v>30</v>
      </c>
      <c r="B13" s="18"/>
      <c r="C13" s="18"/>
      <c r="D13" s="4">
        <f t="shared" si="0"/>
        <v>8500</v>
      </c>
      <c r="F13" s="4">
        <f>'[1]Admin'!Q13</f>
        <v>0</v>
      </c>
      <c r="G13" s="4">
        <f>'[1]Publications'!Q13</f>
        <v>0</v>
      </c>
      <c r="H13" s="4">
        <f>'[1]Conference'!Q13</f>
        <v>0</v>
      </c>
      <c r="I13" s="4">
        <f>'[1]Education'!Q13</f>
        <v>0</v>
      </c>
      <c r="J13" s="4">
        <f>'[1]Grant'!Q13</f>
        <v>0</v>
      </c>
      <c r="K13" s="4">
        <f>'[1]Development'!Q13</f>
        <v>0</v>
      </c>
      <c r="L13" s="4">
        <f>'[1]Board'!Q13</f>
        <v>0</v>
      </c>
      <c r="M13" s="4">
        <f>'[1]Sections'!Q13</f>
        <v>8500</v>
      </c>
      <c r="N13" s="4">
        <f>'[1]Awards'!Q13</f>
        <v>0</v>
      </c>
      <c r="O13" s="4">
        <f>'[1]Investments'!Q13</f>
        <v>0</v>
      </c>
      <c r="R13" s="19">
        <f>'[1]Admin'!Q13+'[1]Publications'!Q13+'[1]Conference'!Q13+'[1]Education'!Q13+'[1]Grant'!Q13+'[1]Development'!Q13+'[1]Board'!Q13+'[1]Sections'!Q13+'[1]Awards'!Q13+'[1]Investments'!Q13</f>
        <v>8500</v>
      </c>
    </row>
    <row r="14" spans="1:18" ht="15.75">
      <c r="A14" s="18" t="s">
        <v>31</v>
      </c>
      <c r="B14" s="18"/>
      <c r="C14" s="18"/>
      <c r="D14" s="4">
        <f t="shared" si="0"/>
        <v>4000</v>
      </c>
      <c r="F14" s="4">
        <f>'[1]Admin'!Q14</f>
        <v>0</v>
      </c>
      <c r="G14" s="4">
        <f>'[1]Publications'!Q14</f>
        <v>4000</v>
      </c>
      <c r="H14" s="4">
        <f>'[1]Conference'!Q14</f>
        <v>0</v>
      </c>
      <c r="I14" s="4">
        <f>'[1]Education'!Q14</f>
        <v>0</v>
      </c>
      <c r="J14" s="4">
        <f>'[1]Grant'!Q14</f>
        <v>0</v>
      </c>
      <c r="K14" s="4">
        <f>'[1]Development'!Q14</f>
        <v>0</v>
      </c>
      <c r="L14" s="4">
        <f>'[1]Board'!Q14</f>
        <v>0</v>
      </c>
      <c r="M14" s="4">
        <f>'[1]Sections'!Q14</f>
        <v>0</v>
      </c>
      <c r="N14" s="4">
        <f>'[1]Awards'!Q14</f>
        <v>0</v>
      </c>
      <c r="O14" s="4">
        <f>'[1]Investments'!Q14</f>
        <v>0</v>
      </c>
      <c r="R14" s="19">
        <f>'[1]Admin'!Q14+'[1]Publications'!Q14+'[1]Conference'!Q14+'[1]Education'!Q14+'[1]Grant'!Q14+'[1]Development'!Q14+'[1]Board'!Q14+'[1]Sections'!Q14+'[1]Awards'!Q14+'[1]Investments'!Q14</f>
        <v>4000</v>
      </c>
    </row>
    <row r="15" spans="1:18" ht="15.75">
      <c r="A15" s="18" t="s">
        <v>32</v>
      </c>
      <c r="B15" s="18"/>
      <c r="C15" s="18"/>
      <c r="D15" s="4">
        <f t="shared" si="0"/>
        <v>0</v>
      </c>
      <c r="F15" s="4">
        <f>'[1]Admin'!Q15</f>
        <v>0</v>
      </c>
      <c r="G15" s="4">
        <f>'[1]Publications'!Q15</f>
        <v>0</v>
      </c>
      <c r="H15" s="4">
        <f>'[1]Conference'!Q15</f>
        <v>0</v>
      </c>
      <c r="I15" s="4">
        <f>'[1]Education'!Q15</f>
        <v>0</v>
      </c>
      <c r="J15" s="4">
        <f>'[1]Grant'!Q15</f>
        <v>0</v>
      </c>
      <c r="K15" s="4">
        <f>'[1]Development'!Q15</f>
        <v>0</v>
      </c>
      <c r="L15" s="4">
        <f>'[1]Board'!Q15</f>
        <v>0</v>
      </c>
      <c r="M15" s="4">
        <f>'[1]Sections'!Q15</f>
        <v>0</v>
      </c>
      <c r="N15" s="4">
        <f>'[1]Awards'!Q15</f>
        <v>0</v>
      </c>
      <c r="O15" s="4">
        <f>'[1]Investments'!Q15</f>
        <v>0</v>
      </c>
      <c r="R15" s="19">
        <f>'[1]Admin'!Q15+'[1]Publications'!Q15+'[1]Conference'!Q15+'[1]Education'!Q15+'[1]Grant'!Q15+'[1]Development'!Q15+'[1]Board'!Q15+'[1]Sections'!Q15+'[1]Awards'!Q15+'[1]Investments'!Q15</f>
        <v>0</v>
      </c>
    </row>
    <row r="16" spans="1:18" ht="15.75">
      <c r="A16" s="20" t="s">
        <v>33</v>
      </c>
      <c r="B16" s="20"/>
      <c r="C16" s="20"/>
      <c r="D16" s="21">
        <f aca="true" t="shared" si="1" ref="D16:Q16">((((((D9)+(D10))+(D11))+(D12))+(D13))+(D14))+(D15)</f>
        <v>144500</v>
      </c>
      <c r="E16" s="21"/>
      <c r="F16" s="21">
        <f t="shared" si="1"/>
        <v>117000</v>
      </c>
      <c r="G16" s="21">
        <f t="shared" si="1"/>
        <v>4000</v>
      </c>
      <c r="H16" s="21">
        <f>((((((H9)+(H10))+(H11))+(H12))+(H13))+(H14))+(H15)</f>
        <v>0</v>
      </c>
      <c r="I16" s="21">
        <f t="shared" si="1"/>
        <v>0</v>
      </c>
      <c r="J16" s="21">
        <f t="shared" si="1"/>
        <v>0</v>
      </c>
      <c r="K16" s="21">
        <f>((((((K9)+(K10))+(K11))+(K12))+(K13))+(K14))+(K15)</f>
        <v>0</v>
      </c>
      <c r="L16" s="21">
        <f t="shared" si="1"/>
        <v>0</v>
      </c>
      <c r="M16" s="21">
        <f>((((((M9)+(M10))+(M11))+(M12))+(M13))+(M14))+(M15)</f>
        <v>8500</v>
      </c>
      <c r="N16" s="21">
        <f>((((((N9)+(N10))+(N11))+(N12))+(N13))+(N14))+(N15)</f>
        <v>15000</v>
      </c>
      <c r="O16" s="21">
        <f t="shared" si="1"/>
        <v>0</v>
      </c>
      <c r="P16" s="21">
        <f t="shared" si="1"/>
        <v>0</v>
      </c>
      <c r="Q16" s="21">
        <f t="shared" si="1"/>
        <v>0</v>
      </c>
      <c r="R16" s="21">
        <f>((((((R9)+(R10))+(R11))+(R12))+(R13))+(R14))+(R15)</f>
        <v>144500</v>
      </c>
    </row>
    <row r="17" spans="1:18" ht="15.75">
      <c r="A17" s="18" t="s">
        <v>34</v>
      </c>
      <c r="B17" s="18"/>
      <c r="C17" s="18"/>
      <c r="D17" s="4">
        <f t="shared" si="0"/>
        <v>0</v>
      </c>
      <c r="F17" s="4">
        <f>'[1]Admin'!Q17</f>
        <v>0</v>
      </c>
      <c r="G17" s="4">
        <f>'[1]Publications'!Q17</f>
        <v>0</v>
      </c>
      <c r="H17" s="4">
        <f>'[1]Conference'!Q17</f>
        <v>0</v>
      </c>
      <c r="I17" s="4">
        <f>'[1]Education'!Q17</f>
        <v>0</v>
      </c>
      <c r="J17" s="4">
        <f>'[1]Grant'!Q17</f>
        <v>0</v>
      </c>
      <c r="K17" s="4">
        <f>'[1]Development'!Q17</f>
        <v>0</v>
      </c>
      <c r="L17" s="4">
        <f>'[1]Board'!Q17</f>
        <v>0</v>
      </c>
      <c r="M17" s="4">
        <f>'[1]Sections'!Q17</f>
        <v>0</v>
      </c>
      <c r="N17" s="4">
        <f>'[1]Awards'!Q17</f>
        <v>0</v>
      </c>
      <c r="O17" s="4">
        <f>'[1]Investments'!Q17</f>
        <v>0</v>
      </c>
      <c r="R17" s="19">
        <f>'[1]Admin'!Q17+'[1]Publications'!Q17+'[1]Conference'!Q17+'[1]Education'!Q17+'[1]Grant'!Q17+'[1]Development'!Q17+'[1]Board'!Q17+'[1]Sections'!Q17+'[1]Awards'!Q17+'[1]Investments'!Q17</f>
        <v>0</v>
      </c>
    </row>
    <row r="18" spans="1:18" ht="15.75">
      <c r="A18" s="18" t="s">
        <v>35</v>
      </c>
      <c r="B18" s="18"/>
      <c r="C18" s="18"/>
      <c r="D18" s="4">
        <f t="shared" si="0"/>
        <v>17000</v>
      </c>
      <c r="F18" s="4">
        <f>'[1]Admin'!Q18</f>
        <v>0</v>
      </c>
      <c r="G18" s="4">
        <f>'[1]Publications'!Q18</f>
        <v>0</v>
      </c>
      <c r="H18" s="4">
        <f>'[1]Conference'!Q18</f>
        <v>0</v>
      </c>
      <c r="I18" s="4">
        <f>'[1]Education'!Q18</f>
        <v>0</v>
      </c>
      <c r="J18" s="4">
        <f>'[1]Grant'!Q18</f>
        <v>0</v>
      </c>
      <c r="K18" s="4">
        <f>'[1]Development'!Q18</f>
        <v>17000</v>
      </c>
      <c r="L18" s="4">
        <f>'[1]Board'!Q18</f>
        <v>0</v>
      </c>
      <c r="M18" s="4">
        <f>'[1]Sections'!Q18</f>
        <v>0</v>
      </c>
      <c r="N18" s="4">
        <f>'[1]Awards'!Q18</f>
        <v>0</v>
      </c>
      <c r="O18" s="4">
        <f>'[1]Investments'!Q18</f>
        <v>0</v>
      </c>
      <c r="R18" s="19">
        <f>'[1]Admin'!Q18+'[1]Publications'!Q18+'[1]Conference'!Q18+'[1]Education'!Q18+'[1]Grant'!Q18+'[1]Development'!Q18+'[1]Board'!Q18+'[1]Sections'!Q18+'[1]Awards'!Q18+'[1]Investments'!Q18</f>
        <v>17000</v>
      </c>
    </row>
    <row r="19" spans="1:18" ht="15.75">
      <c r="A19" s="18" t="s">
        <v>36</v>
      </c>
      <c r="B19" s="18"/>
      <c r="C19" s="18"/>
      <c r="D19" s="4">
        <f t="shared" si="0"/>
        <v>8000</v>
      </c>
      <c r="F19" s="4">
        <f>'[1]Admin'!Q19</f>
        <v>0</v>
      </c>
      <c r="G19" s="4">
        <f>'[1]Publications'!Q19</f>
        <v>0</v>
      </c>
      <c r="H19" s="4">
        <f>'[1]Conference'!Q19</f>
        <v>0</v>
      </c>
      <c r="I19" s="4">
        <f>'[1]Education'!Q19</f>
        <v>0</v>
      </c>
      <c r="J19" s="4">
        <f>'[1]Grant'!Q19</f>
        <v>0</v>
      </c>
      <c r="K19" s="4">
        <f>'[1]Development'!Q19</f>
        <v>8000</v>
      </c>
      <c r="L19" s="4">
        <f>'[1]Board'!Q19</f>
        <v>0</v>
      </c>
      <c r="M19" s="4">
        <f>'[1]Sections'!Q19</f>
        <v>0</v>
      </c>
      <c r="N19" s="4">
        <f>'[1]Awards'!Q19</f>
        <v>0</v>
      </c>
      <c r="O19" s="4">
        <f>'[1]Investments'!Q19</f>
        <v>0</v>
      </c>
      <c r="R19" s="19">
        <f>'[1]Admin'!Q19+'[1]Publications'!Q19+'[1]Conference'!Q19+'[1]Education'!Q19+'[1]Grant'!Q19+'[1]Development'!Q19+'[1]Board'!Q19+'[1]Sections'!Q19+'[1]Awards'!Q19+'[1]Investments'!Q19</f>
        <v>8000</v>
      </c>
    </row>
    <row r="20" spans="1:18" ht="15.75">
      <c r="A20" s="18" t="s">
        <v>37</v>
      </c>
      <c r="B20" s="18"/>
      <c r="C20" s="18"/>
      <c r="D20" s="4">
        <f t="shared" si="0"/>
        <v>0</v>
      </c>
      <c r="F20" s="4">
        <f>'[1]Admin'!Q20</f>
        <v>0</v>
      </c>
      <c r="G20" s="4">
        <f>'[1]Publications'!Q20</f>
        <v>0</v>
      </c>
      <c r="H20" s="4">
        <f>'[1]Conference'!Q20</f>
        <v>0</v>
      </c>
      <c r="I20" s="4">
        <f>'[1]Education'!Q20</f>
        <v>0</v>
      </c>
      <c r="J20" s="4">
        <f>'[1]Grant'!Q20</f>
        <v>0</v>
      </c>
      <c r="K20" s="4">
        <f>'[1]Development'!Q20</f>
        <v>0</v>
      </c>
      <c r="L20" s="4">
        <f>'[1]Board'!Q20</f>
        <v>0</v>
      </c>
      <c r="M20" s="4">
        <f>'[1]Sections'!Q20</f>
        <v>0</v>
      </c>
      <c r="N20" s="4">
        <f>'[1]Awards'!Q20</f>
        <v>0</v>
      </c>
      <c r="O20" s="4">
        <f>'[1]Investments'!Q20</f>
        <v>0</v>
      </c>
      <c r="R20" s="19">
        <f>'[1]Admin'!Q20+'[1]Publications'!Q20+'[1]Conference'!Q20+'[1]Education'!Q20+'[1]Grant'!Q20+'[1]Development'!Q20+'[1]Board'!Q20+'[1]Sections'!Q20+'[1]Awards'!Q20+'[1]Investments'!Q20</f>
        <v>0</v>
      </c>
    </row>
    <row r="21" spans="1:18" ht="15.75">
      <c r="A21" s="18" t="s">
        <v>38</v>
      </c>
      <c r="B21" s="18"/>
      <c r="C21" s="18"/>
      <c r="D21" s="4">
        <f t="shared" si="0"/>
        <v>15000</v>
      </c>
      <c r="F21" s="4">
        <f>'[1]Admin'!Q21</f>
        <v>0</v>
      </c>
      <c r="G21" s="4">
        <f>'[1]Publications'!Q21</f>
        <v>0</v>
      </c>
      <c r="H21" s="4">
        <f>'[1]Conference'!Q21</f>
        <v>0</v>
      </c>
      <c r="I21" s="4">
        <f>'[1]Education'!Q21</f>
        <v>0</v>
      </c>
      <c r="J21" s="4">
        <f>'[1]Grant'!Q21</f>
        <v>0</v>
      </c>
      <c r="K21" s="4">
        <f>'[1]Development'!Q21</f>
        <v>0</v>
      </c>
      <c r="L21" s="4">
        <f>'[1]Board'!Q21</f>
        <v>0</v>
      </c>
      <c r="M21" s="4">
        <f>'[1]Sections'!Q21</f>
        <v>0</v>
      </c>
      <c r="N21" s="4">
        <f>'[1]Awards'!Q21</f>
        <v>15000</v>
      </c>
      <c r="O21" s="4">
        <f>'[1]Investments'!Q21</f>
        <v>0</v>
      </c>
      <c r="R21" s="19">
        <f>'[1]Admin'!Q21+'[1]Publications'!Q21+'[1]Conference'!Q21+'[1]Education'!Q21+'[1]Grant'!Q21+'[1]Development'!Q21+'[1]Board'!Q21+'[1]Sections'!Q21+'[1]Awards'!Q21+'[1]Investments'!Q21</f>
        <v>15000</v>
      </c>
    </row>
    <row r="22" spans="1:18" ht="15.75">
      <c r="A22" s="18" t="s">
        <v>39</v>
      </c>
      <c r="B22" s="18"/>
      <c r="C22" s="18"/>
      <c r="D22" s="4">
        <f t="shared" si="0"/>
        <v>8000</v>
      </c>
      <c r="F22" s="4">
        <f>'[1]Admin'!Q22</f>
        <v>0</v>
      </c>
      <c r="G22" s="4">
        <f>'[1]Publications'!Q22</f>
        <v>0</v>
      </c>
      <c r="H22" s="4">
        <f>'[1]Conference'!Q22</f>
        <v>0</v>
      </c>
      <c r="I22" s="4">
        <f>'[1]Education'!Q22</f>
        <v>0</v>
      </c>
      <c r="J22" s="4">
        <f>'[1]Grant'!Q22</f>
        <v>0</v>
      </c>
      <c r="K22" s="4">
        <f>'[1]Development'!Q22</f>
        <v>5000</v>
      </c>
      <c r="L22" s="4">
        <f>'[1]Board'!Q22</f>
        <v>0</v>
      </c>
      <c r="M22" s="4">
        <f>'[1]Sections'!Q22</f>
        <v>3000</v>
      </c>
      <c r="N22" s="4">
        <f>'[1]Awards'!Q22</f>
        <v>0</v>
      </c>
      <c r="O22" s="4">
        <f>'[1]Investments'!Q22</f>
        <v>0</v>
      </c>
      <c r="R22" s="19">
        <f>'[1]Admin'!Q22+'[1]Publications'!Q22+'[1]Conference'!Q22+'[1]Education'!Q22+'[1]Grant'!Q22+'[1]Development'!Q22+'[1]Board'!Q22+'[1]Sections'!Q22+'[1]Awards'!Q22+'[1]Investments'!Q22</f>
        <v>8000</v>
      </c>
    </row>
    <row r="23" spans="1:18" ht="15.75">
      <c r="A23" s="20" t="s">
        <v>40</v>
      </c>
      <c r="B23" s="20"/>
      <c r="C23" s="20"/>
      <c r="D23" s="21">
        <f aca="true" t="shared" si="2" ref="D23:Q23">(((((D17)+(D18))+(D19))+(D20))+(D21))+(D22)</f>
        <v>48000</v>
      </c>
      <c r="E23" s="21"/>
      <c r="F23" s="21">
        <f t="shared" si="2"/>
        <v>0</v>
      </c>
      <c r="G23" s="21">
        <f t="shared" si="2"/>
        <v>0</v>
      </c>
      <c r="H23" s="21">
        <f>(((((H17)+(H18))+(H19))+(H20))+(H21))+(H22)</f>
        <v>0</v>
      </c>
      <c r="I23" s="21">
        <f t="shared" si="2"/>
        <v>0</v>
      </c>
      <c r="J23" s="21">
        <f t="shared" si="2"/>
        <v>0</v>
      </c>
      <c r="K23" s="21">
        <f>(((((K17)+(K18))+(K19))+(K20))+(K21))+(K22)</f>
        <v>30000</v>
      </c>
      <c r="L23" s="21">
        <f t="shared" si="2"/>
        <v>0</v>
      </c>
      <c r="M23" s="21">
        <f>(((((M17)+(M18))+(M19))+(M20))+(M21))+(M22)</f>
        <v>3000</v>
      </c>
      <c r="N23" s="21">
        <f>(((((N17)+(N18))+(N19))+(N20))+(N21))+(N22)</f>
        <v>15000</v>
      </c>
      <c r="O23" s="21">
        <f t="shared" si="2"/>
        <v>0</v>
      </c>
      <c r="P23" s="21">
        <f t="shared" si="2"/>
        <v>0</v>
      </c>
      <c r="Q23" s="21">
        <f t="shared" si="2"/>
        <v>0</v>
      </c>
      <c r="R23" s="21">
        <f>(((((R17)+(R18))+(R19))+(R20))+(R21))+(R22)</f>
        <v>48000</v>
      </c>
    </row>
    <row r="24" spans="1:18" ht="15.75">
      <c r="A24" s="18" t="s">
        <v>41</v>
      </c>
      <c r="B24" s="18"/>
      <c r="C24" s="18"/>
      <c r="D24" s="4">
        <f t="shared" si="0"/>
        <v>0</v>
      </c>
      <c r="F24" s="4">
        <f>'[1]Admin'!Q24</f>
        <v>0</v>
      </c>
      <c r="G24" s="4">
        <f>'[1]Publications'!Q24</f>
        <v>0</v>
      </c>
      <c r="H24" s="4">
        <f>'[1]Conference'!Q24</f>
        <v>0</v>
      </c>
      <c r="I24" s="4">
        <f>'[1]Education'!Q24</f>
        <v>0</v>
      </c>
      <c r="J24" s="4">
        <f>'[1]Grant'!Q24</f>
        <v>0</v>
      </c>
      <c r="K24" s="4">
        <f>'[1]Development'!Q24</f>
        <v>0</v>
      </c>
      <c r="L24" s="4">
        <f>'[1]Board'!Q24</f>
        <v>0</v>
      </c>
      <c r="M24" s="4">
        <f>'[1]Sections'!Q24</f>
        <v>0</v>
      </c>
      <c r="N24" s="4">
        <f>'[1]Awards'!Q24</f>
        <v>0</v>
      </c>
      <c r="O24" s="4">
        <f>'[1]Investments'!Q24</f>
        <v>0</v>
      </c>
      <c r="R24" s="19">
        <f>'[1]Admin'!Q24+'[1]Publications'!Q24+'[1]Conference'!Q24+'[1]Education'!Q24+'[1]Grant'!Q24+'[1]Development'!Q24+'[1]Board'!Q24+'[1]Sections'!Q24+'[1]Awards'!Q24+'[1]Investments'!Q24</f>
        <v>0</v>
      </c>
    </row>
    <row r="25" spans="1:18" ht="15.75">
      <c r="A25" s="18" t="s">
        <v>42</v>
      </c>
      <c r="B25" s="18"/>
      <c r="C25" s="18"/>
      <c r="D25" s="4">
        <f t="shared" si="0"/>
        <v>0</v>
      </c>
      <c r="F25" s="4">
        <f>'[1]Admin'!Q25</f>
        <v>0</v>
      </c>
      <c r="G25" s="4">
        <f>'[1]Publications'!Q25</f>
        <v>0</v>
      </c>
      <c r="H25" s="4">
        <f>'[1]Conference'!Q25</f>
        <v>0</v>
      </c>
      <c r="I25" s="4">
        <f>'[1]Education'!Q25</f>
        <v>0</v>
      </c>
      <c r="J25" s="4">
        <f>'[1]Grant'!Q25</f>
        <v>0</v>
      </c>
      <c r="K25" s="4">
        <f>'[1]Development'!Q25</f>
        <v>0</v>
      </c>
      <c r="L25" s="4">
        <f>'[1]Board'!Q25</f>
        <v>0</v>
      </c>
      <c r="M25" s="4">
        <f>'[1]Sections'!Q25</f>
        <v>0</v>
      </c>
      <c r="N25" s="4">
        <f>'[1]Awards'!Q25</f>
        <v>0</v>
      </c>
      <c r="O25" s="4">
        <f>'[1]Investments'!Q25</f>
        <v>0</v>
      </c>
      <c r="R25" s="19">
        <f>'[1]Admin'!Q25+'[1]Publications'!Q25+'[1]Conference'!Q25+'[1]Education'!Q25+'[1]Grant'!Q25+'[1]Development'!Q25+'[1]Board'!Q25+'[1]Sections'!Q25+'[1]Awards'!Q25+'[1]Investments'!Q25</f>
        <v>0</v>
      </c>
    </row>
    <row r="26" spans="1:18" ht="15.75">
      <c r="A26" s="18" t="s">
        <v>43</v>
      </c>
      <c r="B26" s="18"/>
      <c r="C26" s="18"/>
      <c r="D26" s="4">
        <f t="shared" si="0"/>
        <v>0</v>
      </c>
      <c r="F26" s="4">
        <f>'[1]Admin'!Q26</f>
        <v>0</v>
      </c>
      <c r="G26" s="4">
        <f>'[1]Publications'!Q26</f>
        <v>0</v>
      </c>
      <c r="H26" s="4">
        <f>'[1]Conference'!Q26</f>
        <v>0</v>
      </c>
      <c r="I26" s="4">
        <f>'[1]Education'!Q26</f>
        <v>0</v>
      </c>
      <c r="J26" s="4">
        <f>'[1]Grant'!Q26</f>
        <v>0</v>
      </c>
      <c r="K26" s="4">
        <f>'[1]Development'!Q26</f>
        <v>0</v>
      </c>
      <c r="L26" s="4">
        <f>'[1]Board'!Q26</f>
        <v>0</v>
      </c>
      <c r="M26" s="4">
        <f>'[1]Sections'!Q26</f>
        <v>0</v>
      </c>
      <c r="N26" s="4">
        <f>'[1]Awards'!Q26</f>
        <v>0</v>
      </c>
      <c r="O26" s="4">
        <f>'[1]Investments'!Q26</f>
        <v>0</v>
      </c>
      <c r="R26" s="19">
        <f>'[1]Admin'!Q26+'[1]Publications'!Q26+'[1]Conference'!Q26+'[1]Education'!Q26+'[1]Grant'!Q26+'[1]Development'!Q26+'[1]Board'!Q26+'[1]Sections'!Q26+'[1]Awards'!Q26+'[1]Investments'!Q26</f>
        <v>0</v>
      </c>
    </row>
    <row r="27" spans="1:18" ht="15.75">
      <c r="A27" s="18" t="s">
        <v>44</v>
      </c>
      <c r="B27" s="18"/>
      <c r="C27" s="18"/>
      <c r="D27" s="4">
        <f t="shared" si="0"/>
        <v>0</v>
      </c>
      <c r="F27" s="4">
        <f>'[1]Admin'!Q27</f>
        <v>0</v>
      </c>
      <c r="G27" s="4">
        <f>'[1]Publications'!Q27</f>
        <v>0</v>
      </c>
      <c r="H27" s="4">
        <f>'[1]Conference'!Q27</f>
        <v>0</v>
      </c>
      <c r="I27" s="4">
        <f>'[1]Education'!Q27</f>
        <v>0</v>
      </c>
      <c r="J27" s="4">
        <f>'[1]Grant'!Q27</f>
        <v>0</v>
      </c>
      <c r="K27" s="4">
        <f>'[1]Development'!Q27</f>
        <v>0</v>
      </c>
      <c r="L27" s="4">
        <f>'[1]Board'!Q27</f>
        <v>0</v>
      </c>
      <c r="M27" s="4">
        <f>'[1]Sections'!Q27</f>
        <v>0</v>
      </c>
      <c r="N27" s="4">
        <f>'[1]Awards'!Q27</f>
        <v>0</v>
      </c>
      <c r="O27" s="4">
        <f>'[1]Investments'!Q27</f>
        <v>0</v>
      </c>
      <c r="R27" s="19">
        <f>'[1]Admin'!Q27+'[1]Publications'!Q27+'[1]Conference'!Q27+'[1]Education'!Q27+'[1]Grant'!Q27+'[1]Development'!Q27+'[1]Board'!Q27+'[1]Sections'!Q27+'[1]Awards'!Q27+'[1]Investments'!Q27</f>
        <v>0</v>
      </c>
    </row>
    <row r="28" spans="1:18" ht="15.75">
      <c r="A28" s="18" t="s">
        <v>45</v>
      </c>
      <c r="B28" s="18"/>
      <c r="C28" s="18"/>
      <c r="D28" s="4">
        <f t="shared" si="0"/>
        <v>0</v>
      </c>
      <c r="F28" s="4">
        <f>'[1]Admin'!Q28</f>
        <v>0</v>
      </c>
      <c r="G28" s="4">
        <f>'[1]Publications'!Q28</f>
        <v>0</v>
      </c>
      <c r="H28" s="4">
        <f>'[1]Conference'!Q28</f>
        <v>0</v>
      </c>
      <c r="I28" s="4">
        <f>'[1]Education'!Q28</f>
        <v>0</v>
      </c>
      <c r="J28" s="4">
        <f>'[1]Grant'!Q28</f>
        <v>0</v>
      </c>
      <c r="K28" s="4">
        <f>'[1]Development'!Q28</f>
        <v>0</v>
      </c>
      <c r="L28" s="4">
        <f>'[1]Board'!Q28</f>
        <v>0</v>
      </c>
      <c r="M28" s="4">
        <f>'[1]Sections'!Q28</f>
        <v>0</v>
      </c>
      <c r="N28" s="4">
        <f>'[1]Awards'!Q28</f>
        <v>0</v>
      </c>
      <c r="O28" s="4">
        <f>'[1]Investments'!Q28</f>
        <v>0</v>
      </c>
      <c r="R28" s="19">
        <f>'[1]Admin'!Q28+'[1]Publications'!Q28+'[1]Conference'!Q28+'[1]Education'!Q28+'[1]Grant'!Q28+'[1]Development'!Q28+'[1]Board'!Q28+'[1]Sections'!Q28+'[1]Awards'!Q28+'[1]Investments'!Q28</f>
        <v>0</v>
      </c>
    </row>
    <row r="29" spans="1:18" ht="15.75">
      <c r="A29" s="18" t="s">
        <v>46</v>
      </c>
      <c r="B29" s="18"/>
      <c r="C29" s="18"/>
      <c r="D29" s="4">
        <f t="shared" si="0"/>
        <v>0</v>
      </c>
      <c r="F29" s="4">
        <f>'[1]Admin'!Q29</f>
        <v>0</v>
      </c>
      <c r="G29" s="4">
        <f>'[1]Publications'!Q29</f>
        <v>0</v>
      </c>
      <c r="H29" s="4">
        <f>'[1]Conference'!Q29</f>
        <v>0</v>
      </c>
      <c r="I29" s="4">
        <f>'[1]Education'!Q29</f>
        <v>0</v>
      </c>
      <c r="J29" s="4">
        <f>'[1]Grant'!Q29</f>
        <v>0</v>
      </c>
      <c r="K29" s="4">
        <f>'[1]Development'!Q29</f>
        <v>0</v>
      </c>
      <c r="L29" s="4">
        <f>'[1]Board'!Q29</f>
        <v>0</v>
      </c>
      <c r="M29" s="4">
        <f>'[1]Sections'!Q29</f>
        <v>0</v>
      </c>
      <c r="N29" s="4">
        <f>'[1]Awards'!Q29</f>
        <v>0</v>
      </c>
      <c r="O29" s="4">
        <f>'[1]Investments'!Q29</f>
        <v>0</v>
      </c>
      <c r="R29" s="19">
        <f>'[1]Admin'!Q29+'[1]Publications'!Q29+'[1]Conference'!Q29+'[1]Education'!Q29+'[1]Grant'!Q29+'[1]Development'!Q29+'[1]Board'!Q29+'[1]Sections'!Q29+'[1]Awards'!Q29+'[1]Investments'!Q29</f>
        <v>0</v>
      </c>
    </row>
    <row r="30" spans="1:18" ht="15.75">
      <c r="A30" s="18" t="s">
        <v>47</v>
      </c>
      <c r="B30" s="18"/>
      <c r="C30" s="18"/>
      <c r="D30" s="4">
        <f t="shared" si="0"/>
        <v>0</v>
      </c>
      <c r="F30" s="4">
        <f>'[1]Admin'!Q30</f>
        <v>0</v>
      </c>
      <c r="G30" s="4">
        <f>'[1]Publications'!Q30</f>
        <v>0</v>
      </c>
      <c r="H30" s="4">
        <f>'[1]Conference'!Q30</f>
        <v>0</v>
      </c>
      <c r="I30" s="4">
        <f>'[1]Education'!Q30</f>
        <v>0</v>
      </c>
      <c r="J30" s="4">
        <f>'[1]Grant'!Q30</f>
        <v>0</v>
      </c>
      <c r="K30" s="4">
        <f>'[1]Development'!Q30</f>
        <v>0</v>
      </c>
      <c r="L30" s="4">
        <f>'[1]Board'!Q30</f>
        <v>0</v>
      </c>
      <c r="M30" s="4">
        <f>'[1]Sections'!Q30</f>
        <v>0</v>
      </c>
      <c r="N30" s="4">
        <f>'[1]Awards'!Q30</f>
        <v>0</v>
      </c>
      <c r="O30" s="4">
        <f>'[1]Investments'!Q30</f>
        <v>0</v>
      </c>
      <c r="R30" s="19">
        <f>'[1]Admin'!Q30+'[1]Publications'!Q30+'[1]Conference'!Q30+'[1]Education'!Q30+'[1]Grant'!Q30+'[1]Development'!Q30+'[1]Board'!Q30+'[1]Sections'!Q30+'[1]Awards'!Q30+'[1]Investments'!Q30</f>
        <v>0</v>
      </c>
    </row>
    <row r="31" spans="1:18" ht="15.75">
      <c r="A31" s="18" t="s">
        <v>48</v>
      </c>
      <c r="B31" s="18"/>
      <c r="C31" s="18"/>
      <c r="D31" s="4">
        <f t="shared" si="0"/>
        <v>0</v>
      </c>
      <c r="F31" s="4">
        <f>'[1]Admin'!Q31</f>
        <v>0</v>
      </c>
      <c r="G31" s="4">
        <f>'[1]Publications'!Q31</f>
        <v>0</v>
      </c>
      <c r="H31" s="4">
        <f>'[1]Conference'!Q31</f>
        <v>0</v>
      </c>
      <c r="I31" s="4">
        <f>'[1]Education'!Q31</f>
        <v>0</v>
      </c>
      <c r="J31" s="4">
        <f>'[1]Grant'!Q31</f>
        <v>0</v>
      </c>
      <c r="K31" s="4">
        <f>'[1]Development'!Q31</f>
        <v>0</v>
      </c>
      <c r="L31" s="4">
        <f>'[1]Board'!Q31</f>
        <v>0</v>
      </c>
      <c r="M31" s="4">
        <f>'[1]Sections'!Q31</f>
        <v>0</v>
      </c>
      <c r="N31" s="4">
        <f>'[1]Awards'!Q31</f>
        <v>0</v>
      </c>
      <c r="O31" s="4">
        <f>'[1]Investments'!Q31</f>
        <v>0</v>
      </c>
      <c r="R31" s="19">
        <f>'[1]Admin'!Q31+'[1]Publications'!Q31+'[1]Conference'!Q31+'[1]Education'!Q31+'[1]Grant'!Q31+'[1]Development'!Q31+'[1]Board'!Q31+'[1]Sections'!Q31+'[1]Awards'!Q31+'[1]Investments'!Q31</f>
        <v>0</v>
      </c>
    </row>
    <row r="32" spans="1:18" ht="15.75">
      <c r="A32" s="18" t="s">
        <v>49</v>
      </c>
      <c r="B32" s="18"/>
      <c r="C32" s="18"/>
      <c r="D32" s="4">
        <f t="shared" si="0"/>
        <v>0</v>
      </c>
      <c r="F32" s="4">
        <f>'[1]Admin'!Q32</f>
        <v>0</v>
      </c>
      <c r="G32" s="4">
        <f>'[1]Publications'!Q32</f>
        <v>0</v>
      </c>
      <c r="H32" s="4">
        <f>'[1]Conference'!Q32</f>
        <v>0</v>
      </c>
      <c r="I32" s="4">
        <f>'[1]Education'!Q32</f>
        <v>0</v>
      </c>
      <c r="J32" s="4">
        <f>'[1]Grant'!Q32</f>
        <v>0</v>
      </c>
      <c r="K32" s="4">
        <f>'[1]Development'!Q32</f>
        <v>0</v>
      </c>
      <c r="L32" s="4">
        <f>'[1]Board'!Q32</f>
        <v>0</v>
      </c>
      <c r="M32" s="4">
        <f>'[1]Sections'!Q32</f>
        <v>0</v>
      </c>
      <c r="N32" s="4">
        <f>'[1]Awards'!Q32</f>
        <v>0</v>
      </c>
      <c r="O32" s="4">
        <f>'[1]Investments'!Q32</f>
        <v>0</v>
      </c>
      <c r="R32" s="19">
        <f>'[1]Admin'!Q32+'[1]Publications'!Q32+'[1]Conference'!Q32+'[1]Education'!Q32+'[1]Grant'!Q32+'[1]Development'!Q32+'[1]Board'!Q32+'[1]Sections'!Q32+'[1]Awards'!Q32+'[1]Investments'!Q32</f>
        <v>0</v>
      </c>
    </row>
    <row r="33" spans="1:18" ht="15.75">
      <c r="A33" s="18" t="s">
        <v>50</v>
      </c>
      <c r="B33" s="18"/>
      <c r="C33" s="18"/>
      <c r="D33" s="4">
        <f t="shared" si="0"/>
        <v>0</v>
      </c>
      <c r="F33" s="4">
        <f>'[1]Admin'!Q33</f>
        <v>0</v>
      </c>
      <c r="G33" s="4">
        <f>'[1]Publications'!Q33</f>
        <v>0</v>
      </c>
      <c r="H33" s="4">
        <f>'[1]Conference'!Q33</f>
        <v>0</v>
      </c>
      <c r="I33" s="4">
        <f>'[1]Education'!Q33</f>
        <v>0</v>
      </c>
      <c r="J33" s="4">
        <f>'[1]Grant'!Q33</f>
        <v>0</v>
      </c>
      <c r="K33" s="4">
        <f>'[1]Development'!Q33</f>
        <v>0</v>
      </c>
      <c r="L33" s="4">
        <f>'[1]Board'!Q33</f>
        <v>0</v>
      </c>
      <c r="M33" s="4">
        <f>'[1]Sections'!Q33</f>
        <v>0</v>
      </c>
      <c r="N33" s="4">
        <f>'[1]Awards'!Q33</f>
        <v>0</v>
      </c>
      <c r="O33" s="4">
        <f>'[1]Investments'!Q33</f>
        <v>0</v>
      </c>
      <c r="R33" s="19">
        <f>'[1]Admin'!Q33+'[1]Publications'!Q33+'[1]Conference'!Q33+'[1]Education'!Q33+'[1]Grant'!Q33+'[1]Development'!Q33+'[1]Board'!Q33+'[1]Sections'!Q33+'[1]Awards'!Q33+'[1]Investments'!Q33</f>
        <v>0</v>
      </c>
    </row>
    <row r="34" spans="1:18" ht="15.75">
      <c r="A34" s="18" t="s">
        <v>51</v>
      </c>
      <c r="B34" s="18"/>
      <c r="C34" s="18"/>
      <c r="D34" s="4">
        <f t="shared" si="0"/>
        <v>0</v>
      </c>
      <c r="F34" s="4">
        <f>'[1]Admin'!Q34</f>
        <v>0</v>
      </c>
      <c r="G34" s="4">
        <f>'[1]Publications'!Q34</f>
        <v>0</v>
      </c>
      <c r="H34" s="4">
        <f>'[1]Conference'!Q34</f>
        <v>0</v>
      </c>
      <c r="I34" s="4">
        <f>'[1]Education'!Q34</f>
        <v>0</v>
      </c>
      <c r="J34" s="4">
        <f>'[1]Grant'!Q34</f>
        <v>0</v>
      </c>
      <c r="K34" s="4">
        <f>'[1]Development'!Q34</f>
        <v>0</v>
      </c>
      <c r="L34" s="4">
        <f>'[1]Board'!Q34</f>
        <v>0</v>
      </c>
      <c r="M34" s="4">
        <f>'[1]Sections'!Q34</f>
        <v>0</v>
      </c>
      <c r="N34" s="4">
        <f>'[1]Awards'!Q34</f>
        <v>0</v>
      </c>
      <c r="O34" s="4">
        <f>'[1]Investments'!Q34</f>
        <v>0</v>
      </c>
      <c r="R34" s="19">
        <f>'[1]Admin'!Q34+'[1]Publications'!Q34+'[1]Conference'!Q34+'[1]Education'!Q34+'[1]Grant'!Q34+'[1]Development'!Q34+'[1]Board'!Q34+'[1]Sections'!Q34+'[1]Awards'!Q34+'[1]Investments'!Q34</f>
        <v>0</v>
      </c>
    </row>
    <row r="35" spans="1:18" ht="15.75">
      <c r="A35" s="18" t="s">
        <v>52</v>
      </c>
      <c r="B35" s="18"/>
      <c r="C35" s="18"/>
      <c r="D35" s="4">
        <f t="shared" si="0"/>
        <v>0</v>
      </c>
      <c r="F35" s="4">
        <f>'[1]Admin'!Q35</f>
        <v>0</v>
      </c>
      <c r="G35" s="4">
        <f>'[1]Publications'!Q35</f>
        <v>0</v>
      </c>
      <c r="H35" s="4">
        <f>'[1]Conference'!Q35</f>
        <v>0</v>
      </c>
      <c r="I35" s="4">
        <f>'[1]Education'!Q35</f>
        <v>0</v>
      </c>
      <c r="J35" s="4">
        <f>'[1]Grant'!Q35</f>
        <v>0</v>
      </c>
      <c r="K35" s="4">
        <f>'[1]Development'!Q35</f>
        <v>0</v>
      </c>
      <c r="L35" s="4">
        <f>'[1]Board'!Q35</f>
        <v>0</v>
      </c>
      <c r="M35" s="4">
        <f>'[1]Sections'!Q35</f>
        <v>0</v>
      </c>
      <c r="N35" s="4">
        <f>'[1]Awards'!Q35</f>
        <v>0</v>
      </c>
      <c r="O35" s="4">
        <f>'[1]Investments'!Q35</f>
        <v>0</v>
      </c>
      <c r="R35" s="19">
        <f>'[1]Admin'!Q35+'[1]Publications'!Q35+'[1]Conference'!Q35+'[1]Education'!Q35+'[1]Grant'!Q35+'[1]Development'!Q35+'[1]Board'!Q35+'[1]Sections'!Q35+'[1]Awards'!Q35+'[1]Investments'!Q35</f>
        <v>0</v>
      </c>
    </row>
    <row r="36" spans="1:18" ht="15.75">
      <c r="A36" s="18" t="s">
        <v>53</v>
      </c>
      <c r="B36" s="18"/>
      <c r="C36" s="18"/>
      <c r="D36" s="4">
        <f t="shared" si="0"/>
        <v>0</v>
      </c>
      <c r="F36" s="4">
        <f>'[1]Admin'!Q36</f>
        <v>0</v>
      </c>
      <c r="G36" s="4">
        <f>'[1]Publications'!Q36</f>
        <v>0</v>
      </c>
      <c r="H36" s="4">
        <f>'[1]Conference'!Q36</f>
        <v>0</v>
      </c>
      <c r="I36" s="4">
        <f>'[1]Education'!Q36</f>
        <v>0</v>
      </c>
      <c r="J36" s="4">
        <f>'[1]Grant'!Q36</f>
        <v>0</v>
      </c>
      <c r="K36" s="4">
        <f>'[1]Development'!Q36</f>
        <v>0</v>
      </c>
      <c r="L36" s="4">
        <f>'[1]Board'!Q36</f>
        <v>0</v>
      </c>
      <c r="M36" s="4">
        <f>'[1]Sections'!Q36</f>
        <v>0</v>
      </c>
      <c r="N36" s="4">
        <f>'[1]Awards'!Q36</f>
        <v>0</v>
      </c>
      <c r="O36" s="4">
        <f>'[1]Investments'!Q36</f>
        <v>0</v>
      </c>
      <c r="R36" s="19">
        <f>'[1]Admin'!Q36+'[1]Publications'!Q36+'[1]Conference'!Q36+'[1]Education'!Q36+'[1]Grant'!Q36+'[1]Development'!Q36+'[1]Board'!Q36+'[1]Sections'!Q36+'[1]Awards'!Q36+'[1]Investments'!Q36</f>
        <v>0</v>
      </c>
    </row>
    <row r="37" spans="1:18" ht="15.75">
      <c r="A37" s="18" t="s">
        <v>54</v>
      </c>
      <c r="B37" s="18"/>
      <c r="C37" s="18"/>
      <c r="D37" s="4">
        <f t="shared" si="0"/>
        <v>430000</v>
      </c>
      <c r="F37" s="4">
        <f>'[1]Admin'!Q37</f>
        <v>0</v>
      </c>
      <c r="G37" s="4">
        <f>'[1]Publications'!Q37</f>
        <v>430000</v>
      </c>
      <c r="H37" s="4">
        <f>'[1]Conference'!Q37</f>
        <v>0</v>
      </c>
      <c r="I37" s="4">
        <f>'[1]Education'!Q37</f>
        <v>0</v>
      </c>
      <c r="J37" s="4">
        <f>'[1]Grant'!Q37</f>
        <v>0</v>
      </c>
      <c r="K37" s="4">
        <f>'[1]Development'!Q37</f>
        <v>0</v>
      </c>
      <c r="L37" s="4">
        <f>'[1]Board'!Q37</f>
        <v>0</v>
      </c>
      <c r="M37" s="4">
        <f>'[1]Sections'!Q37</f>
        <v>0</v>
      </c>
      <c r="N37" s="4">
        <f>'[1]Awards'!Q37</f>
        <v>0</v>
      </c>
      <c r="O37" s="4">
        <f>'[1]Investments'!Q37</f>
        <v>0</v>
      </c>
      <c r="R37" s="19">
        <f>'[1]Admin'!Q37+'[1]Publications'!Q37+'[1]Conference'!Q37+'[1]Education'!Q37+'[1]Grant'!Q37+'[1]Development'!Q37+'[1]Board'!Q37+'[1]Sections'!Q37+'[1]Awards'!Q37+'[1]Investments'!Q37</f>
        <v>430000</v>
      </c>
    </row>
    <row r="38" spans="1:18" ht="15.75">
      <c r="A38" s="18" t="s">
        <v>55</v>
      </c>
      <c r="B38" s="18"/>
      <c r="C38" s="18"/>
      <c r="D38" s="4">
        <f t="shared" si="0"/>
        <v>20000</v>
      </c>
      <c r="F38" s="4">
        <f>'[1]Admin'!Q38</f>
        <v>0</v>
      </c>
      <c r="G38" s="4">
        <f>'[1]Publications'!Q38</f>
        <v>20000</v>
      </c>
      <c r="H38" s="4">
        <f>'[1]Conference'!Q38</f>
        <v>0</v>
      </c>
      <c r="I38" s="4">
        <f>'[1]Education'!Q38</f>
        <v>0</v>
      </c>
      <c r="J38" s="4">
        <f>'[1]Grant'!Q38</f>
        <v>0</v>
      </c>
      <c r="K38" s="4">
        <f>'[1]Development'!Q38</f>
        <v>0</v>
      </c>
      <c r="L38" s="4">
        <f>'[1]Board'!Q38</f>
        <v>0</v>
      </c>
      <c r="M38" s="4">
        <f>'[1]Sections'!Q38</f>
        <v>0</v>
      </c>
      <c r="N38" s="4">
        <f>'[1]Awards'!Q38</f>
        <v>0</v>
      </c>
      <c r="O38" s="4">
        <f>'[1]Investments'!Q38</f>
        <v>0</v>
      </c>
      <c r="R38" s="19">
        <f>'[1]Admin'!Q38+'[1]Publications'!Q38+'[1]Conference'!Q38+'[1]Education'!Q38+'[1]Grant'!Q38+'[1]Development'!Q38+'[1]Board'!Q38+'[1]Sections'!Q38+'[1]Awards'!Q38+'[1]Investments'!Q38</f>
        <v>20000</v>
      </c>
    </row>
    <row r="39" spans="1:18" ht="15.75">
      <c r="A39" s="18" t="s">
        <v>56</v>
      </c>
      <c r="B39" s="18"/>
      <c r="C39" s="18"/>
      <c r="D39" s="4">
        <f t="shared" si="0"/>
        <v>2000</v>
      </c>
      <c r="F39" s="4">
        <f>'[1]Admin'!Q39</f>
        <v>0</v>
      </c>
      <c r="G39" s="4">
        <f>'[1]Publications'!Q39</f>
        <v>2000</v>
      </c>
      <c r="H39" s="4">
        <f>'[1]Conference'!Q39</f>
        <v>0</v>
      </c>
      <c r="I39" s="4">
        <f>'[1]Education'!Q39</f>
        <v>0</v>
      </c>
      <c r="J39" s="4">
        <f>'[1]Grant'!Q39</f>
        <v>0</v>
      </c>
      <c r="K39" s="4">
        <f>'[1]Development'!Q39</f>
        <v>0</v>
      </c>
      <c r="L39" s="4">
        <f>'[1]Board'!Q39</f>
        <v>0</v>
      </c>
      <c r="M39" s="4">
        <f>'[1]Sections'!Q39</f>
        <v>0</v>
      </c>
      <c r="N39" s="4">
        <f>'[1]Awards'!Q39</f>
        <v>0</v>
      </c>
      <c r="O39" s="4">
        <f>'[1]Investments'!Q39</f>
        <v>0</v>
      </c>
      <c r="R39" s="19">
        <f>'[1]Admin'!Q39+'[1]Publications'!Q39+'[1]Conference'!Q39+'[1]Education'!Q39+'[1]Grant'!Q39+'[1]Development'!Q39+'[1]Board'!Q39+'[1]Sections'!Q39+'[1]Awards'!Q39+'[1]Investments'!Q39</f>
        <v>2000</v>
      </c>
    </row>
    <row r="40" spans="1:18" ht="15.75">
      <c r="A40" s="18" t="s">
        <v>57</v>
      </c>
      <c r="B40" s="18"/>
      <c r="C40" s="18"/>
      <c r="D40" s="4">
        <f t="shared" si="0"/>
        <v>313905.3264</v>
      </c>
      <c r="F40" s="4">
        <f>'[1]Admin'!Q40</f>
        <v>0</v>
      </c>
      <c r="G40" s="4">
        <f>'[1]Publications'!Q40</f>
        <v>313905.3264</v>
      </c>
      <c r="H40" s="4">
        <f>'[1]Conference'!Q40</f>
        <v>0</v>
      </c>
      <c r="I40" s="4">
        <f>'[1]Education'!Q40</f>
        <v>0</v>
      </c>
      <c r="J40" s="4">
        <f>'[1]Grant'!Q40</f>
        <v>0</v>
      </c>
      <c r="K40" s="4">
        <f>'[1]Development'!Q40</f>
        <v>0</v>
      </c>
      <c r="L40" s="4">
        <f>'[1]Board'!Q40</f>
        <v>0</v>
      </c>
      <c r="M40" s="4">
        <f>'[1]Sections'!Q40</f>
        <v>0</v>
      </c>
      <c r="N40" s="4">
        <f>'[1]Awards'!Q40</f>
        <v>0</v>
      </c>
      <c r="O40" s="4">
        <f>'[1]Investments'!Q40</f>
        <v>0</v>
      </c>
      <c r="R40" s="19">
        <f>'[1]Admin'!Q40+'[1]Publications'!Q40+'[1]Conference'!Q40+'[1]Education'!Q40+'[1]Grant'!Q40+'[1]Development'!Q40+'[1]Board'!Q40+'[1]Sections'!Q40+'[1]Awards'!Q40+'[1]Investments'!Q40</f>
        <v>313905.3264</v>
      </c>
    </row>
    <row r="41" spans="1:18" ht="15.75">
      <c r="A41" s="20" t="s">
        <v>58</v>
      </c>
      <c r="B41" s="20"/>
      <c r="C41" s="20"/>
      <c r="D41" s="21">
        <f aca="true" t="shared" si="3" ref="D41:Q41">((((((((((((((((D24)+(D25))+(D26))+(D27))+(D28))+(D29))+(D30))+(D31))+(D32))+(D33))+(D34))+(D35))+(D36))+(D37))+(D38))+(D39))+(D40)</f>
        <v>765905.3264</v>
      </c>
      <c r="E41" s="21"/>
      <c r="F41" s="21">
        <f t="shared" si="3"/>
        <v>0</v>
      </c>
      <c r="G41" s="21">
        <f t="shared" si="3"/>
        <v>765905.3264</v>
      </c>
      <c r="H41" s="21">
        <f>((((((((((((((((H24)+(H25))+(H26))+(H27))+(H28))+(H29))+(H30))+(H31))+(H32))+(H33))+(H34))+(H35))+(H36))+(H37))+(H38))+(H39))+(H40)</f>
        <v>0</v>
      </c>
      <c r="I41" s="21">
        <f t="shared" si="3"/>
        <v>0</v>
      </c>
      <c r="J41" s="21">
        <f t="shared" si="3"/>
        <v>0</v>
      </c>
      <c r="K41" s="21">
        <f>((((((((((((((((K24)+(K25))+(K26))+(K27))+(K28))+(K29))+(K30))+(K31))+(K32))+(K33))+(K34))+(K35))+(K36))+(K37))+(K38))+(K39))+(K40)</f>
        <v>0</v>
      </c>
      <c r="L41" s="21">
        <f t="shared" si="3"/>
        <v>0</v>
      </c>
      <c r="M41" s="21">
        <f>((((((((((((((((M24)+(M25))+(M26))+(M27))+(M28))+(M29))+(M30))+(M31))+(M32))+(M33))+(M34))+(M35))+(M36))+(M37))+(M38))+(M39))+(M40)</f>
        <v>0</v>
      </c>
      <c r="N41" s="21">
        <f>((((((((((((((((N24)+(N25))+(N26))+(N27))+(N28))+(N29))+(N30))+(N31))+(N32))+(N33))+(N34))+(N35))+(N36))+(N37))+(N38))+(N39))+(N40)</f>
        <v>0</v>
      </c>
      <c r="O41" s="21">
        <f t="shared" si="3"/>
        <v>0</v>
      </c>
      <c r="P41" s="21">
        <f t="shared" si="3"/>
        <v>0</v>
      </c>
      <c r="Q41" s="21">
        <f t="shared" si="3"/>
        <v>0</v>
      </c>
      <c r="R41" s="21">
        <f>((((((((((((((((R24)+(R25))+(R26))+(R27))+(R28))+(R29))+(R30))+(R31))+(R32))+(R33))+(R34))+(R35))+(R36))+(R37))+(R38))+(R39))+(R40)</f>
        <v>765905.3264</v>
      </c>
    </row>
    <row r="42" spans="1:18" ht="15.75">
      <c r="A42" s="18" t="s">
        <v>59</v>
      </c>
      <c r="B42" s="18"/>
      <c r="C42" s="18"/>
      <c r="D42" s="4">
        <f t="shared" si="0"/>
        <v>74000</v>
      </c>
      <c r="F42" s="4">
        <f>'[1]Admin'!Q42</f>
        <v>74000</v>
      </c>
      <c r="G42" s="4">
        <f>'[1]Publications'!Q42</f>
        <v>0</v>
      </c>
      <c r="H42" s="4">
        <f>'[1]Conference'!Q42</f>
        <v>0</v>
      </c>
      <c r="I42" s="4">
        <f>'[1]Education'!Q42</f>
        <v>0</v>
      </c>
      <c r="J42" s="4">
        <f>'[1]Grant'!Q42</f>
        <v>0</v>
      </c>
      <c r="K42" s="4">
        <f>'[1]Development'!Q42</f>
        <v>0</v>
      </c>
      <c r="L42" s="4">
        <f>'[1]Board'!Q42</f>
        <v>0</v>
      </c>
      <c r="M42" s="4">
        <f>'[1]Sections'!Q42</f>
        <v>0</v>
      </c>
      <c r="N42" s="4">
        <f>'[1]Awards'!Q42</f>
        <v>0</v>
      </c>
      <c r="O42" s="4">
        <f>'[1]Investments'!Q42</f>
        <v>0</v>
      </c>
      <c r="R42" s="19">
        <f>'[1]Admin'!Q42+'[1]Publications'!Q42+'[1]Conference'!Q42+'[1]Education'!Q42+'[1]Grant'!Q42+'[1]Development'!Q42+'[1]Board'!Q42+'[1]Sections'!Q42+'[1]Awards'!Q42+'[1]Investments'!Q42</f>
        <v>74000</v>
      </c>
    </row>
    <row r="43" spans="1:20" ht="15.75">
      <c r="A43" s="18" t="s">
        <v>60</v>
      </c>
      <c r="B43" s="18"/>
      <c r="C43" s="18"/>
      <c r="D43" s="4">
        <f t="shared" si="0"/>
        <v>33000</v>
      </c>
      <c r="F43" s="4">
        <f>'[1]Admin'!Q43</f>
        <v>5500</v>
      </c>
      <c r="G43" s="4">
        <f>'[1]Publications'!Q43</f>
        <v>0</v>
      </c>
      <c r="H43" s="4">
        <f>'[1]Conference'!Q43</f>
        <v>7500</v>
      </c>
      <c r="I43" s="4">
        <f>'[1]Education'!Q43</f>
        <v>0</v>
      </c>
      <c r="J43" s="4">
        <f>'[1]Grant'!Q43</f>
        <v>0</v>
      </c>
      <c r="K43" s="4">
        <f>'[1]Development'!Q43</f>
        <v>0</v>
      </c>
      <c r="L43" s="4">
        <f>'[1]Board'!Q43</f>
        <v>0</v>
      </c>
      <c r="M43" s="4">
        <f>'[1]Sections'!Q43</f>
        <v>20000</v>
      </c>
      <c r="N43" s="4">
        <f>'[1]Awards'!Q43</f>
        <v>0</v>
      </c>
      <c r="O43" s="4">
        <f>'[1]Investments'!Q43</f>
        <v>0</v>
      </c>
      <c r="R43" s="19">
        <f>'[1]Admin'!Q43+'[1]Publications'!Q43+'[1]Conference'!Q43+'[1]Education'!Q43+'[1]Grant'!Q43+'[1]Development'!Q43+'[1]Board'!Q43+'[1]Sections'!Q43+'[1]Awards'!Q43+'[1]Investments'!Q43</f>
        <v>33000</v>
      </c>
      <c r="T43" t="s">
        <v>61</v>
      </c>
    </row>
    <row r="44" spans="1:18" ht="15" customHeight="1">
      <c r="A44" s="18" t="s">
        <v>62</v>
      </c>
      <c r="B44" s="18"/>
      <c r="C44" s="18"/>
      <c r="D44" s="4">
        <f t="shared" si="0"/>
        <v>0</v>
      </c>
      <c r="F44" s="4">
        <f>'[1]Admin'!Q44</f>
        <v>0</v>
      </c>
      <c r="G44" s="4">
        <f>'[1]Publications'!Q44</f>
        <v>0</v>
      </c>
      <c r="H44" s="4">
        <f>'[1]Conference'!Q44</f>
        <v>0</v>
      </c>
      <c r="I44" s="4">
        <f>'[1]Education'!Q44</f>
        <v>0</v>
      </c>
      <c r="J44" s="4">
        <f>'[1]Grant'!Q44</f>
        <v>0</v>
      </c>
      <c r="K44" s="4">
        <f>'[1]Development'!Q44</f>
        <v>0</v>
      </c>
      <c r="L44" s="4">
        <f>'[1]Board'!Q44</f>
        <v>0</v>
      </c>
      <c r="M44" s="4">
        <f>'[1]Sections'!Q44</f>
        <v>0</v>
      </c>
      <c r="N44" s="4">
        <f>'[1]Awards'!Q44</f>
        <v>0</v>
      </c>
      <c r="O44" s="4">
        <f>'[1]Investments'!Q44</f>
        <v>0</v>
      </c>
      <c r="R44" s="19">
        <f>'[1]Admin'!Q44+'[1]Publications'!Q44+'[1]Conference'!Q44+'[1]Education'!Q44+'[1]Grant'!Q44+'[1]Development'!Q44+'[1]Board'!Q44+'[1]Sections'!Q44+'[1]Awards'!Q44+'[1]Investments'!Q44</f>
        <v>0</v>
      </c>
    </row>
    <row r="45" spans="1:18" ht="15" customHeight="1">
      <c r="A45" s="18" t="s">
        <v>63</v>
      </c>
      <c r="B45" s="18"/>
      <c r="C45" s="18"/>
      <c r="D45" s="4">
        <f t="shared" si="0"/>
        <v>0</v>
      </c>
      <c r="F45" s="4">
        <f>'[1]Admin'!Q45</f>
        <v>0</v>
      </c>
      <c r="G45" s="4">
        <f>'[1]Publications'!Q45</f>
        <v>0</v>
      </c>
      <c r="H45" s="4">
        <f>'[1]Conference'!Q45</f>
        <v>0</v>
      </c>
      <c r="I45" s="4">
        <f>'[1]Education'!Q45</f>
        <v>0</v>
      </c>
      <c r="J45" s="4">
        <f>'[1]Grant'!Q45</f>
        <v>0</v>
      </c>
      <c r="K45" s="4">
        <f>'[1]Development'!Q45</f>
        <v>0</v>
      </c>
      <c r="L45" s="4">
        <f>'[1]Board'!Q45</f>
        <v>0</v>
      </c>
      <c r="M45" s="4">
        <f>'[1]Sections'!Q45</f>
        <v>0</v>
      </c>
      <c r="N45" s="4">
        <f>'[1]Awards'!Q45</f>
        <v>0</v>
      </c>
      <c r="O45" s="4">
        <f>'[1]Investments'!Q45</f>
        <v>0</v>
      </c>
      <c r="R45" s="19">
        <f>'[1]Admin'!Q45+'[1]Publications'!Q45+'[1]Conference'!Q45+'[1]Education'!Q45+'[1]Grant'!Q45+'[1]Development'!Q45+'[1]Board'!Q45+'[1]Sections'!Q45+'[1]Awards'!Q45+'[1]Investments'!Q45</f>
        <v>0</v>
      </c>
    </row>
    <row r="46" spans="1:18" ht="15" customHeight="1">
      <c r="A46" s="18" t="s">
        <v>64</v>
      </c>
      <c r="B46" s="18"/>
      <c r="C46" s="18"/>
      <c r="D46" s="4">
        <f t="shared" si="0"/>
        <v>0</v>
      </c>
      <c r="F46" s="4">
        <f>'[1]Admin'!Q46</f>
        <v>0</v>
      </c>
      <c r="G46" s="4">
        <f>'[1]Publications'!Q46</f>
        <v>0</v>
      </c>
      <c r="H46" s="4">
        <f>'[1]Conference'!Q46</f>
        <v>0</v>
      </c>
      <c r="I46" s="4">
        <f>'[1]Education'!Q46</f>
        <v>0</v>
      </c>
      <c r="J46" s="4">
        <f>'[1]Grant'!Q46</f>
        <v>0</v>
      </c>
      <c r="K46" s="4">
        <f>'[1]Development'!Q46</f>
        <v>0</v>
      </c>
      <c r="L46" s="4">
        <f>'[1]Board'!Q46</f>
        <v>0</v>
      </c>
      <c r="M46" s="4">
        <f>'[1]Sections'!Q46</f>
        <v>0</v>
      </c>
      <c r="N46" s="4">
        <f>'[1]Awards'!Q46</f>
        <v>0</v>
      </c>
      <c r="O46" s="4">
        <f>'[1]Investments'!Q46</f>
        <v>0</v>
      </c>
      <c r="R46" s="19">
        <f>'[1]Admin'!Q46+'[1]Publications'!Q46+'[1]Conference'!Q46+'[1]Education'!Q46+'[1]Grant'!Q46+'[1]Development'!Q46+'[1]Board'!Q46+'[1]Sections'!Q46+'[1]Awards'!Q46+'[1]Investments'!Q46</f>
        <v>0</v>
      </c>
    </row>
    <row r="47" spans="1:18" ht="15" customHeight="1">
      <c r="A47" s="18" t="s">
        <v>65</v>
      </c>
      <c r="B47" s="18"/>
      <c r="C47" s="18"/>
      <c r="D47" s="4">
        <f t="shared" si="0"/>
        <v>0</v>
      </c>
      <c r="F47" s="4">
        <f>'[1]Admin'!Q47</f>
        <v>0</v>
      </c>
      <c r="G47" s="4">
        <f>'[1]Publications'!Q47</f>
        <v>0</v>
      </c>
      <c r="H47" s="4">
        <f>'[1]Conference'!Q47</f>
        <v>0</v>
      </c>
      <c r="I47" s="4">
        <f>'[1]Education'!Q47</f>
        <v>0</v>
      </c>
      <c r="J47" s="4">
        <f>'[1]Grant'!Q47</f>
        <v>0</v>
      </c>
      <c r="K47" s="4">
        <f>'[1]Development'!Q47</f>
        <v>0</v>
      </c>
      <c r="L47" s="4">
        <f>'[1]Board'!Q47</f>
        <v>0</v>
      </c>
      <c r="M47" s="4">
        <f>'[1]Sections'!Q47</f>
        <v>0</v>
      </c>
      <c r="N47" s="4">
        <f>'[1]Awards'!Q47</f>
        <v>0</v>
      </c>
      <c r="O47" s="4">
        <f>'[1]Investments'!Q47</f>
        <v>0</v>
      </c>
      <c r="R47" s="19">
        <f>'[1]Admin'!Q47+'[1]Publications'!Q47+'[1]Conference'!Q47+'[1]Education'!Q47+'[1]Grant'!Q47+'[1]Development'!Q47+'[1]Board'!Q47+'[1]Sections'!Q47+'[1]Awards'!Q47+'[1]Investments'!Q47</f>
        <v>0</v>
      </c>
    </row>
    <row r="48" spans="1:18" ht="15" customHeight="1">
      <c r="A48" s="18" t="s">
        <v>66</v>
      </c>
      <c r="B48" s="18"/>
      <c r="C48" s="18"/>
      <c r="D48" s="4">
        <f t="shared" si="0"/>
        <v>0</v>
      </c>
      <c r="F48" s="4">
        <f>'[1]Admin'!Q48</f>
        <v>0</v>
      </c>
      <c r="G48" s="4">
        <f>'[1]Publications'!Q48</f>
        <v>0</v>
      </c>
      <c r="H48" s="4">
        <f>'[1]Conference'!Q48</f>
        <v>0</v>
      </c>
      <c r="I48" s="4">
        <f>'[1]Education'!Q48</f>
        <v>0</v>
      </c>
      <c r="J48" s="4">
        <f>'[1]Grant'!Q48</f>
        <v>0</v>
      </c>
      <c r="K48" s="4">
        <f>'[1]Development'!Q48</f>
        <v>0</v>
      </c>
      <c r="L48" s="4">
        <f>'[1]Board'!Q48</f>
        <v>0</v>
      </c>
      <c r="M48" s="4">
        <f>'[1]Sections'!Q48</f>
        <v>0</v>
      </c>
      <c r="N48" s="4">
        <f>'[1]Awards'!Q48</f>
        <v>0</v>
      </c>
      <c r="O48" s="4">
        <f>'[1]Investments'!Q48</f>
        <v>0</v>
      </c>
      <c r="R48" s="19">
        <f>'[1]Admin'!Q48+'[1]Publications'!Q48+'[1]Conference'!Q48+'[1]Education'!Q48+'[1]Grant'!Q48+'[1]Development'!Q48+'[1]Board'!Q48+'[1]Sections'!Q48+'[1]Awards'!Q48+'[1]Investments'!Q48</f>
        <v>0</v>
      </c>
    </row>
    <row r="49" spans="1:18" ht="15" customHeight="1">
      <c r="A49" s="18" t="s">
        <v>67</v>
      </c>
      <c r="B49" s="18"/>
      <c r="C49" s="18"/>
      <c r="D49" s="4">
        <f t="shared" si="0"/>
        <v>234953</v>
      </c>
      <c r="F49" s="4">
        <f>'[1]Admin'!Q49</f>
        <v>0</v>
      </c>
      <c r="G49" s="4">
        <f>'[1]Publications'!Q49</f>
        <v>0</v>
      </c>
      <c r="H49" s="4">
        <f>'[1]Conference'!Q49</f>
        <v>0</v>
      </c>
      <c r="I49" s="4">
        <f>'[1]Education'!Q49</f>
        <v>0</v>
      </c>
      <c r="J49" s="4">
        <f>'[1]Grant'!Q49</f>
        <v>234953</v>
      </c>
      <c r="K49" s="4">
        <f>'[1]Development'!Q49</f>
        <v>0</v>
      </c>
      <c r="L49" s="4">
        <f>'[1]Board'!Q49</f>
        <v>0</v>
      </c>
      <c r="M49" s="4">
        <f>'[1]Sections'!Q49</f>
        <v>0</v>
      </c>
      <c r="N49" s="4">
        <f>'[1]Awards'!Q49</f>
        <v>0</v>
      </c>
      <c r="O49" s="4">
        <f>'[1]Investments'!Q49</f>
        <v>0</v>
      </c>
      <c r="R49" s="19">
        <f>'[1]Admin'!Q49+'[1]Publications'!Q49+'[1]Conference'!Q49+'[1]Education'!Q49+'[1]Grant'!Q49+'[1]Development'!Q49+'[1]Board'!Q49+'[1]Sections'!Q49+'[1]Awards'!Q49+'[1]Investments'!Q49</f>
        <v>234953</v>
      </c>
    </row>
    <row r="50" spans="1:18" ht="15" customHeight="1">
      <c r="A50" s="18" t="s">
        <v>68</v>
      </c>
      <c r="B50" s="18"/>
      <c r="C50" s="18"/>
      <c r="D50" s="4">
        <f t="shared" si="0"/>
        <v>0</v>
      </c>
      <c r="F50" s="4">
        <f>'[1]Admin'!Q50</f>
        <v>0</v>
      </c>
      <c r="G50" s="4">
        <f>'[1]Publications'!Q50</f>
        <v>0</v>
      </c>
      <c r="H50" s="4">
        <f>'[1]Conference'!Q50</f>
        <v>0</v>
      </c>
      <c r="I50" s="4">
        <f>'[1]Education'!Q50</f>
        <v>0</v>
      </c>
      <c r="J50" s="4">
        <f>'[1]Grant'!Q50</f>
        <v>0</v>
      </c>
      <c r="K50" s="4">
        <f>'[1]Development'!Q50</f>
        <v>0</v>
      </c>
      <c r="L50" s="4">
        <f>'[1]Board'!Q50</f>
        <v>0</v>
      </c>
      <c r="M50" s="4">
        <f>'[1]Sections'!Q50</f>
        <v>0</v>
      </c>
      <c r="N50" s="4">
        <f>'[1]Awards'!Q50</f>
        <v>0</v>
      </c>
      <c r="O50" s="4">
        <f>'[1]Investments'!Q50</f>
        <v>0</v>
      </c>
      <c r="R50" s="19">
        <f>'[1]Admin'!Q50+'[1]Publications'!Q50+'[1]Conference'!Q50+'[1]Education'!Q50+'[1]Grant'!Q50+'[1]Development'!Q50+'[1]Board'!Q50+'[1]Sections'!Q50+'[1]Awards'!Q50+'[1]Investments'!Q50</f>
        <v>0</v>
      </c>
    </row>
    <row r="51" spans="1:18" ht="15" customHeight="1">
      <c r="A51" s="18" t="s">
        <v>69</v>
      </c>
      <c r="B51" s="18"/>
      <c r="C51" s="18"/>
      <c r="D51" s="4">
        <f t="shared" si="0"/>
        <v>729542</v>
      </c>
      <c r="F51" s="4">
        <f>'[1]Admin'!Q51</f>
        <v>0</v>
      </c>
      <c r="G51" s="4">
        <f>'[1]Publications'!Q51</f>
        <v>0</v>
      </c>
      <c r="H51" s="4">
        <f>'[1]Conference'!Q51</f>
        <v>0</v>
      </c>
      <c r="I51" s="4">
        <f>'[1]Education'!Q51</f>
        <v>0</v>
      </c>
      <c r="J51" s="4">
        <f>'[1]Grant'!Q51</f>
        <v>729542</v>
      </c>
      <c r="K51" s="4">
        <f>'[1]Development'!Q51</f>
        <v>0</v>
      </c>
      <c r="L51" s="4">
        <f>'[1]Board'!Q51</f>
        <v>0</v>
      </c>
      <c r="M51" s="4">
        <f>'[1]Sections'!Q51</f>
        <v>0</v>
      </c>
      <c r="N51" s="4">
        <f>'[1]Awards'!Q51</f>
        <v>0</v>
      </c>
      <c r="O51" s="4">
        <f>'[1]Investments'!Q51</f>
        <v>0</v>
      </c>
      <c r="R51" s="19">
        <f>'[1]Admin'!Q51+'[1]Publications'!Q51+'[1]Conference'!Q51+'[1]Education'!Q51+'[1]Grant'!Q51+'[1]Development'!Q51+'[1]Board'!Q51+'[1]Sections'!Q51+'[1]Awards'!Q51+'[1]Investments'!Q51</f>
        <v>729542</v>
      </c>
    </row>
    <row r="52" spans="1:18" ht="15" customHeight="1">
      <c r="A52" s="18" t="s">
        <v>70</v>
      </c>
      <c r="B52" s="18"/>
      <c r="C52" s="18"/>
      <c r="D52" s="4">
        <f t="shared" si="0"/>
        <v>45453</v>
      </c>
      <c r="F52" s="4">
        <f>'[1]Admin'!Q52</f>
        <v>45453</v>
      </c>
      <c r="G52" s="4">
        <f>'[1]Publications'!Q52</f>
        <v>0</v>
      </c>
      <c r="H52" s="4">
        <f>'[1]Conference'!Q52</f>
        <v>0</v>
      </c>
      <c r="I52" s="4">
        <f>'[1]Education'!Q52</f>
        <v>0</v>
      </c>
      <c r="K52" s="4">
        <f>'[1]Development'!Q52</f>
        <v>0</v>
      </c>
      <c r="L52" s="4">
        <f>'[1]Board'!Q52</f>
        <v>0</v>
      </c>
      <c r="M52" s="4">
        <f>'[1]Sections'!Q52</f>
        <v>0</v>
      </c>
      <c r="N52" s="4">
        <f>'[1]Awards'!Q52</f>
        <v>0</v>
      </c>
      <c r="O52" s="4">
        <f>'[1]Investments'!Q52</f>
        <v>0</v>
      </c>
      <c r="R52" s="19">
        <f>'[1]Admin'!Q52+'[1]Publications'!Q52+'[1]Conference'!Q52+'[1]Education'!Q52+'[1]Grant'!R52+'[1]Development'!Q52+'[1]Board'!Q52+'[1]Sections'!Q52+'[1]Awards'!Q52+'[1]Investments'!Q52</f>
        <v>45453</v>
      </c>
    </row>
    <row r="53" spans="1:18" ht="15" customHeight="1">
      <c r="A53" s="20" t="s">
        <v>71</v>
      </c>
      <c r="B53" s="20"/>
      <c r="C53" s="20"/>
      <c r="D53" s="21">
        <f aca="true" t="shared" si="4" ref="D53:Q53">((((((((D44)+(D45))+(D46))+(D47))+(D48))+(D49))+(D50))+(D51))+(D52)</f>
        <v>1009948</v>
      </c>
      <c r="E53" s="21"/>
      <c r="F53" s="21">
        <f t="shared" si="4"/>
        <v>45453</v>
      </c>
      <c r="G53" s="21">
        <f t="shared" si="4"/>
        <v>0</v>
      </c>
      <c r="H53" s="21">
        <f>((((((((H44)+(H45))+(H46))+(H47))+(H48))+(H49))+(H50))+(H51))+(H52)</f>
        <v>0</v>
      </c>
      <c r="I53" s="21">
        <f t="shared" si="4"/>
        <v>0</v>
      </c>
      <c r="J53" s="21">
        <f t="shared" si="4"/>
        <v>964495</v>
      </c>
      <c r="K53" s="21">
        <f>((((((((K44)+(K45))+(K46))+(K47))+(K48))+(K49))+(K50))+(K51))+(K52)</f>
        <v>0</v>
      </c>
      <c r="L53" s="21">
        <f t="shared" si="4"/>
        <v>0</v>
      </c>
      <c r="M53" s="21">
        <f>((((((((M44)+(M45))+(M46))+(M47))+(M48))+(M49))+(M50))+(M51))+(M52)</f>
        <v>0</v>
      </c>
      <c r="N53" s="21">
        <f>((((((((N44)+(N45))+(N46))+(N47))+(N48))+(N49))+(N50))+(N51))+(N52)</f>
        <v>0</v>
      </c>
      <c r="O53" s="21">
        <f t="shared" si="4"/>
        <v>0</v>
      </c>
      <c r="P53" s="21">
        <f t="shared" si="4"/>
        <v>0</v>
      </c>
      <c r="Q53" s="21">
        <f t="shared" si="4"/>
        <v>0</v>
      </c>
      <c r="R53" s="21">
        <f>((((((((R44)+(R45))+(R46))+(R47))+(R48))+(R49))+(R50))+(R51))+(R52)</f>
        <v>1009948</v>
      </c>
    </row>
    <row r="54" spans="1:18" ht="15" customHeight="1">
      <c r="A54" s="18" t="s">
        <v>72</v>
      </c>
      <c r="B54" s="18"/>
      <c r="C54" s="18"/>
      <c r="D54" s="4">
        <f t="shared" si="0"/>
        <v>0</v>
      </c>
      <c r="F54" s="4">
        <f>'[1]Admin'!Q54</f>
        <v>0</v>
      </c>
      <c r="G54" s="4">
        <f>'[1]Publications'!Q54</f>
        <v>0</v>
      </c>
      <c r="H54" s="4">
        <f>'[1]Conference'!Q54</f>
        <v>0</v>
      </c>
      <c r="I54" s="4">
        <f>'[1]Education'!Q54</f>
        <v>0</v>
      </c>
      <c r="J54" s="4">
        <f>'[1]Grant'!Q54</f>
        <v>0</v>
      </c>
      <c r="K54" s="4">
        <f>'[1]Development'!Q54</f>
        <v>0</v>
      </c>
      <c r="L54" s="4">
        <f>'[1]Board'!Q54</f>
        <v>0</v>
      </c>
      <c r="M54" s="4">
        <f>'[1]Sections'!Q54</f>
        <v>0</v>
      </c>
      <c r="N54" s="4">
        <f>'[1]Awards'!Q54</f>
        <v>0</v>
      </c>
      <c r="O54" s="4">
        <f>'[1]Investments'!Q54</f>
        <v>0</v>
      </c>
      <c r="R54" s="19"/>
    </row>
    <row r="55" spans="1:18" ht="15" customHeight="1">
      <c r="A55" s="18" t="s">
        <v>73</v>
      </c>
      <c r="B55" s="18"/>
      <c r="C55" s="18"/>
      <c r="D55" s="4">
        <f t="shared" si="0"/>
        <v>0</v>
      </c>
      <c r="F55" s="4">
        <f>'[1]Admin'!Q55</f>
        <v>0</v>
      </c>
      <c r="G55" s="4">
        <f>'[1]Publications'!Q55</f>
        <v>0</v>
      </c>
      <c r="H55" s="4">
        <f>'[1]Conference'!Q55</f>
        <v>0</v>
      </c>
      <c r="I55" s="4">
        <f>'[1]Education'!Q55</f>
        <v>0</v>
      </c>
      <c r="J55" s="4">
        <f>'[1]Grant'!Q55</f>
        <v>0</v>
      </c>
      <c r="K55" s="4">
        <f>'[1]Development'!Q55</f>
        <v>0</v>
      </c>
      <c r="L55" s="4">
        <f>'[1]Board'!Q55</f>
        <v>0</v>
      </c>
      <c r="M55" s="4">
        <f>'[1]Sections'!Q55</f>
        <v>0</v>
      </c>
      <c r="N55" s="4">
        <f>'[1]Awards'!Q55</f>
        <v>0</v>
      </c>
      <c r="O55" s="4">
        <f>'[1]Investments'!Q55</f>
        <v>0</v>
      </c>
      <c r="R55" s="19"/>
    </row>
    <row r="56" spans="1:18" ht="15" customHeight="1">
      <c r="A56" s="18" t="s">
        <v>74</v>
      </c>
      <c r="B56" s="18"/>
      <c r="C56" s="18"/>
      <c r="D56" s="4">
        <f t="shared" si="0"/>
        <v>0</v>
      </c>
      <c r="F56" s="4">
        <f>'[1]Admin'!Q56</f>
        <v>0</v>
      </c>
      <c r="G56" s="4">
        <f>'[1]Publications'!Q56</f>
        <v>0</v>
      </c>
      <c r="H56" s="4">
        <f>'[1]Conference'!Q56</f>
        <v>0</v>
      </c>
      <c r="I56" s="4">
        <f>'[1]Education'!Q56</f>
        <v>0</v>
      </c>
      <c r="J56" s="4">
        <f>'[1]Grant'!Q56</f>
        <v>0</v>
      </c>
      <c r="K56" s="4">
        <f>'[1]Development'!Q56</f>
        <v>0</v>
      </c>
      <c r="L56" s="4">
        <f>'[1]Board'!Q56</f>
        <v>0</v>
      </c>
      <c r="M56" s="4">
        <f>'[1]Sections'!Q56</f>
        <v>0</v>
      </c>
      <c r="N56" s="4">
        <f>'[1]Awards'!Q56</f>
        <v>0</v>
      </c>
      <c r="O56" s="4">
        <f>'[1]Investments'!Q56</f>
        <v>0</v>
      </c>
      <c r="R56" s="19"/>
    </row>
    <row r="57" spans="1:18" ht="15" customHeight="1">
      <c r="A57" s="18" t="s">
        <v>75</v>
      </c>
      <c r="B57" s="18"/>
      <c r="C57" s="18"/>
      <c r="D57" s="4">
        <f t="shared" si="0"/>
        <v>0</v>
      </c>
      <c r="F57" s="4">
        <f>'[1]Admin'!Q57</f>
        <v>0</v>
      </c>
      <c r="G57" s="4">
        <f>'[1]Publications'!Q57</f>
        <v>0</v>
      </c>
      <c r="H57" s="4">
        <f>'[1]Conference'!Q57</f>
        <v>0</v>
      </c>
      <c r="I57" s="4">
        <f>'[1]Education'!Q57</f>
        <v>0</v>
      </c>
      <c r="J57" s="4">
        <f>'[1]Grant'!Q57</f>
        <v>0</v>
      </c>
      <c r="K57" s="4">
        <f>'[1]Development'!Q57</f>
        <v>0</v>
      </c>
      <c r="L57" s="4">
        <f>'[1]Board'!Q57</f>
        <v>0</v>
      </c>
      <c r="M57" s="4">
        <f>'[1]Sections'!Q57</f>
        <v>0</v>
      </c>
      <c r="N57" s="4">
        <f>'[1]Awards'!Q57</f>
        <v>0</v>
      </c>
      <c r="O57" s="4">
        <f>'[1]Investments'!Q57</f>
        <v>0</v>
      </c>
      <c r="R57" s="19"/>
    </row>
    <row r="58" spans="1:18" ht="15" customHeight="1">
      <c r="A58" s="18" t="s">
        <v>76</v>
      </c>
      <c r="B58" s="18"/>
      <c r="C58" s="18"/>
      <c r="D58" s="4">
        <f t="shared" si="0"/>
        <v>0</v>
      </c>
      <c r="F58" s="4">
        <f>'[1]Admin'!Q58</f>
        <v>0</v>
      </c>
      <c r="G58" s="4">
        <f>'[1]Publications'!Q58</f>
        <v>0</v>
      </c>
      <c r="H58" s="4">
        <f>'[1]Conference'!Q58</f>
        <v>0</v>
      </c>
      <c r="I58" s="4">
        <f>'[1]Education'!Q58</f>
        <v>0</v>
      </c>
      <c r="J58" s="4">
        <f>'[1]Grant'!Q58</f>
        <v>0</v>
      </c>
      <c r="K58" s="4">
        <f>'[1]Development'!Q58</f>
        <v>0</v>
      </c>
      <c r="L58" s="4">
        <f>'[1]Board'!Q58</f>
        <v>0</v>
      </c>
      <c r="M58" s="4">
        <f>'[1]Sections'!Q58</f>
        <v>0</v>
      </c>
      <c r="N58" s="4">
        <f>'[1]Awards'!Q58</f>
        <v>0</v>
      </c>
      <c r="O58" s="4">
        <f>'[1]Investments'!Q58</f>
        <v>0</v>
      </c>
      <c r="R58" s="19"/>
    </row>
    <row r="59" spans="1:18" ht="15" customHeight="1">
      <c r="A59" s="18" t="s">
        <v>77</v>
      </c>
      <c r="B59" s="18"/>
      <c r="C59" s="18"/>
      <c r="D59" s="4">
        <f t="shared" si="0"/>
        <v>0</v>
      </c>
      <c r="F59" s="4">
        <f>'[1]Admin'!Q59</f>
        <v>0</v>
      </c>
      <c r="G59" s="4">
        <f>'[1]Publications'!Q59</f>
        <v>0</v>
      </c>
      <c r="H59" s="4">
        <f>'[1]Conference'!Q59</f>
        <v>0</v>
      </c>
      <c r="I59" s="4">
        <f>'[1]Education'!Q59</f>
        <v>0</v>
      </c>
      <c r="J59" s="4">
        <f>'[1]Grant'!Q59</f>
        <v>0</v>
      </c>
      <c r="K59" s="4">
        <f>'[1]Development'!Q59</f>
        <v>0</v>
      </c>
      <c r="L59" s="4">
        <f>'[1]Board'!Q59</f>
        <v>0</v>
      </c>
      <c r="M59" s="4">
        <f>'[1]Sections'!Q59</f>
        <v>0</v>
      </c>
      <c r="N59" s="4">
        <f>'[1]Awards'!Q59</f>
        <v>0</v>
      </c>
      <c r="O59" s="4">
        <f>'[1]Investments'!Q59</f>
        <v>0</v>
      </c>
      <c r="R59" s="19"/>
    </row>
    <row r="60" spans="1:18" ht="15" customHeight="1">
      <c r="A60" s="20" t="s">
        <v>78</v>
      </c>
      <c r="B60" s="20"/>
      <c r="C60" s="20"/>
      <c r="D60" s="4">
        <f t="shared" si="0"/>
        <v>0</v>
      </c>
      <c r="F60" s="4">
        <f>'[1]Admin'!Q60</f>
        <v>0</v>
      </c>
      <c r="G60" s="4">
        <f>'[1]Publications'!Q60</f>
        <v>0</v>
      </c>
      <c r="H60" s="4">
        <f>'[1]Conference'!Q60</f>
        <v>0</v>
      </c>
      <c r="I60" s="4">
        <f>'[1]Education'!Q60</f>
        <v>0</v>
      </c>
      <c r="J60" s="4">
        <f>'[1]Grant'!Q60</f>
        <v>0</v>
      </c>
      <c r="K60" s="4">
        <f>'[1]Development'!Q60</f>
        <v>0</v>
      </c>
      <c r="L60" s="4">
        <f>'[1]Board'!Q60</f>
        <v>0</v>
      </c>
      <c r="M60" s="4">
        <f>'[1]Sections'!Q60</f>
        <v>0</v>
      </c>
      <c r="N60" s="4">
        <f>'[1]Awards'!Q60</f>
        <v>0</v>
      </c>
      <c r="O60" s="4">
        <f>'[1]Investments'!Q60</f>
        <v>0</v>
      </c>
      <c r="R60" s="21">
        <f>(((((R54)+(R55))+(R56))+(R57))+(R58))+(R59)</f>
        <v>0</v>
      </c>
    </row>
    <row r="61" spans="1:18" ht="15" customHeight="1">
      <c r="A61" s="18" t="s">
        <v>79</v>
      </c>
      <c r="B61" s="18"/>
      <c r="C61" s="18"/>
      <c r="D61" s="4">
        <f t="shared" si="0"/>
        <v>0</v>
      </c>
      <c r="F61" s="4">
        <f>'[1]Admin'!Q61</f>
        <v>0</v>
      </c>
      <c r="G61" s="4">
        <f>'[1]Publications'!Q61</f>
        <v>0</v>
      </c>
      <c r="H61" s="4">
        <f>'[1]Conference'!Q61</f>
        <v>0</v>
      </c>
      <c r="I61" s="4">
        <f>'[1]Education'!Q61</f>
        <v>0</v>
      </c>
      <c r="J61" s="4">
        <f>'[1]Grant'!Q61</f>
        <v>0</v>
      </c>
      <c r="K61" s="4">
        <f>'[1]Development'!Q61</f>
        <v>0</v>
      </c>
      <c r="L61" s="4">
        <f>'[1]Board'!Q61</f>
        <v>0</v>
      </c>
      <c r="M61" s="4">
        <f>'[1]Sections'!Q61</f>
        <v>0</v>
      </c>
      <c r="N61" s="4">
        <f>'[1]Awards'!Q61</f>
        <v>0</v>
      </c>
      <c r="O61" s="4">
        <f>'[1]Investments'!Q61</f>
        <v>0</v>
      </c>
      <c r="R61" s="19"/>
    </row>
    <row r="62" spans="1:18" ht="15" customHeight="1">
      <c r="A62" s="18" t="s">
        <v>80</v>
      </c>
      <c r="B62" s="18"/>
      <c r="C62" s="18"/>
      <c r="D62" s="4">
        <f t="shared" si="0"/>
        <v>0</v>
      </c>
      <c r="F62" s="4">
        <f>'[1]Admin'!Q62</f>
        <v>0</v>
      </c>
      <c r="G62" s="4">
        <f>'[1]Publications'!Q62</f>
        <v>0</v>
      </c>
      <c r="H62" s="4">
        <f>'[1]Conference'!Q62</f>
        <v>0</v>
      </c>
      <c r="I62" s="4">
        <f>'[1]Education'!Q62</f>
        <v>0</v>
      </c>
      <c r="J62" s="4">
        <f>'[1]Grant'!Q62</f>
        <v>0</v>
      </c>
      <c r="K62" s="4">
        <f>'[1]Development'!Q62</f>
        <v>0</v>
      </c>
      <c r="L62" s="4">
        <f>'[1]Board'!Q62</f>
        <v>0</v>
      </c>
      <c r="M62" s="4">
        <f>'[1]Sections'!Q62</f>
        <v>0</v>
      </c>
      <c r="N62" s="4">
        <f>'[1]Awards'!Q62</f>
        <v>0</v>
      </c>
      <c r="O62" s="4">
        <f>'[1]Investments'!Q62</f>
        <v>0</v>
      </c>
      <c r="R62" s="19">
        <f>'[1]Admin'!Q62+'[1]Publications'!Q62+'[1]Conference'!Q62+'[1]Education'!Q62+'[1]Grant'!Q62+'[1]Development'!Q62+'[1]Board'!Q62+'[1]Sections'!Q62+'[1]Awards'!Q62+'[1]Investments'!Q62</f>
        <v>0</v>
      </c>
    </row>
    <row r="63" spans="1:18" ht="15" customHeight="1">
      <c r="A63" s="18" t="s">
        <v>81</v>
      </c>
      <c r="B63" s="18"/>
      <c r="C63" s="18"/>
      <c r="D63" s="4">
        <f t="shared" si="0"/>
        <v>0</v>
      </c>
      <c r="F63" s="4">
        <f>'[1]Admin'!Q63</f>
        <v>0</v>
      </c>
      <c r="G63" s="4">
        <f>'[1]Publications'!Q63</f>
        <v>0</v>
      </c>
      <c r="H63" s="4">
        <f>'[1]Conference'!Q63</f>
        <v>0</v>
      </c>
      <c r="I63" s="4">
        <f>'[1]Education'!Q63</f>
        <v>0</v>
      </c>
      <c r="J63" s="4">
        <f>'[1]Grant'!Q63</f>
        <v>0</v>
      </c>
      <c r="K63" s="4">
        <f>'[1]Development'!Q63</f>
        <v>0</v>
      </c>
      <c r="L63" s="4">
        <f>'[1]Board'!Q63</f>
        <v>0</v>
      </c>
      <c r="M63" s="4">
        <f>'[1]Sections'!Q63</f>
        <v>0</v>
      </c>
      <c r="N63" s="4">
        <f>'[1]Awards'!Q63</f>
        <v>0</v>
      </c>
      <c r="O63" s="4">
        <f>'[1]Investments'!Q63</f>
        <v>0</v>
      </c>
      <c r="R63" s="19">
        <f>'[1]Admin'!Q63+'[1]Publications'!Q63+'[1]Conference'!Q63+'[1]Education'!Q63+'[1]Grant'!Q63+'[1]Development'!Q63+'[1]Board'!Q63+'[1]Sections'!Q63+'[1]Awards'!Q63+'[1]Investments'!Q63</f>
        <v>0</v>
      </c>
    </row>
    <row r="64" spans="1:18" ht="15" customHeight="1">
      <c r="A64" s="18" t="s">
        <v>82</v>
      </c>
      <c r="B64" s="18"/>
      <c r="C64" s="18"/>
      <c r="D64" s="4">
        <f t="shared" si="0"/>
        <v>0</v>
      </c>
      <c r="F64" s="4">
        <f>'[1]Admin'!Q64</f>
        <v>0</v>
      </c>
      <c r="G64" s="4">
        <f>'[1]Publications'!Q64</f>
        <v>0</v>
      </c>
      <c r="H64" s="4">
        <f>'[1]Conference'!Q64</f>
        <v>0</v>
      </c>
      <c r="I64" s="4">
        <f>'[1]Education'!Q64</f>
        <v>0</v>
      </c>
      <c r="J64" s="4">
        <f>'[1]Grant'!Q64</f>
        <v>0</v>
      </c>
      <c r="K64" s="4">
        <f>'[1]Development'!Q64</f>
        <v>0</v>
      </c>
      <c r="L64" s="4">
        <f>'[1]Board'!Q64</f>
        <v>0</v>
      </c>
      <c r="M64" s="4">
        <f>'[1]Sections'!Q64</f>
        <v>0</v>
      </c>
      <c r="N64" s="4">
        <f>'[1]Awards'!Q64</f>
        <v>0</v>
      </c>
      <c r="O64" s="4">
        <f>'[1]Investments'!Q64</f>
        <v>0</v>
      </c>
      <c r="R64" s="19">
        <f>'[1]Admin'!Q64+'[1]Publications'!Q64+'[1]Conference'!Q64+'[1]Education'!Q64+'[1]Grant'!Q64+'[1]Development'!Q64+'[1]Board'!Q64+'[1]Sections'!Q64+'[1]Awards'!Q64+'[1]Investments'!Q64</f>
        <v>0</v>
      </c>
    </row>
    <row r="65" spans="1:18" ht="15" customHeight="1">
      <c r="A65" s="18" t="s">
        <v>83</v>
      </c>
      <c r="B65" s="18"/>
      <c r="C65" s="18"/>
      <c r="D65" s="4">
        <f t="shared" si="0"/>
        <v>0</v>
      </c>
      <c r="F65" s="4">
        <f>'[1]Admin'!Q65</f>
        <v>0</v>
      </c>
      <c r="G65" s="4">
        <f>'[1]Publications'!Q65</f>
        <v>0</v>
      </c>
      <c r="H65" s="4">
        <f>'[1]Conference'!Q65</f>
        <v>0</v>
      </c>
      <c r="I65" s="4">
        <f>'[1]Education'!Q65</f>
        <v>0</v>
      </c>
      <c r="J65" s="4">
        <f>'[1]Grant'!Q65</f>
        <v>0</v>
      </c>
      <c r="K65" s="4">
        <f>'[1]Development'!Q65</f>
        <v>0</v>
      </c>
      <c r="L65" s="4">
        <f>'[1]Board'!Q65</f>
        <v>0</v>
      </c>
      <c r="M65" s="4">
        <f>'[1]Sections'!Q65</f>
        <v>0</v>
      </c>
      <c r="N65" s="4">
        <f>'[1]Awards'!Q65</f>
        <v>0</v>
      </c>
      <c r="O65" s="4">
        <f>'[1]Investments'!Q65</f>
        <v>0</v>
      </c>
      <c r="R65" s="19">
        <f>'[1]Admin'!Q65+'[1]Publications'!Q65+'[1]Conference'!Q65+'[1]Education'!Q65+'[1]Grant'!Q65+'[1]Development'!Q65+'[1]Board'!Q65+'[1]Sections'!Q65+'[1]Awards'!Q65+'[1]Investments'!Q65</f>
        <v>0</v>
      </c>
    </row>
    <row r="66" spans="1:18" ht="15" customHeight="1">
      <c r="A66" s="18" t="s">
        <v>84</v>
      </c>
      <c r="B66" s="18"/>
      <c r="C66" s="18"/>
      <c r="D66" s="4">
        <f t="shared" si="0"/>
        <v>0</v>
      </c>
      <c r="F66" s="4">
        <f>'[1]Admin'!Q66</f>
        <v>0</v>
      </c>
      <c r="G66" s="4">
        <f>'[1]Publications'!Q66</f>
        <v>0</v>
      </c>
      <c r="H66" s="4">
        <f>'[1]Conference'!Q66</f>
        <v>0</v>
      </c>
      <c r="I66" s="4">
        <f>'[1]Education'!Q66</f>
        <v>0</v>
      </c>
      <c r="J66" s="4">
        <f>'[1]Grant'!Q66</f>
        <v>0</v>
      </c>
      <c r="K66" s="4">
        <f>'[1]Development'!Q66</f>
        <v>0</v>
      </c>
      <c r="L66" s="4">
        <f>'[1]Board'!Q66</f>
        <v>0</v>
      </c>
      <c r="M66" s="4">
        <f>'[1]Sections'!Q66</f>
        <v>0</v>
      </c>
      <c r="N66" s="4">
        <f>'[1]Awards'!Q66</f>
        <v>0</v>
      </c>
      <c r="O66" s="4">
        <f>'[1]Investments'!Q66</f>
        <v>0</v>
      </c>
      <c r="R66" s="19">
        <f>'[1]Admin'!Q66+'[1]Publications'!Q66+'[1]Conference'!Q66+'[1]Education'!Q66+'[1]Grant'!Q66+'[1]Development'!Q66+'[1]Board'!Q66+'[1]Sections'!Q66+'[1]Awards'!Q66+'[1]Investments'!Q66</f>
        <v>0</v>
      </c>
    </row>
    <row r="67" spans="1:18" ht="15" customHeight="1">
      <c r="A67" s="18" t="s">
        <v>85</v>
      </c>
      <c r="B67" s="18"/>
      <c r="C67" s="18"/>
      <c r="D67" s="4">
        <f t="shared" si="0"/>
        <v>0</v>
      </c>
      <c r="F67" s="4">
        <f>'[1]Admin'!Q67</f>
        <v>0</v>
      </c>
      <c r="G67" s="4">
        <f>'[1]Publications'!Q67</f>
        <v>0</v>
      </c>
      <c r="H67" s="4">
        <f>'[1]Conference'!Q67</f>
        <v>0</v>
      </c>
      <c r="I67" s="4">
        <f>'[1]Education'!Q67</f>
        <v>0</v>
      </c>
      <c r="J67" s="4">
        <f>'[1]Grant'!Q67</f>
        <v>0</v>
      </c>
      <c r="K67" s="4">
        <f>'[1]Development'!Q67</f>
        <v>0</v>
      </c>
      <c r="L67" s="4">
        <f>'[1]Board'!Q67</f>
        <v>0</v>
      </c>
      <c r="M67" s="4">
        <f>'[1]Sections'!Q67</f>
        <v>0</v>
      </c>
      <c r="N67" s="4">
        <f>'[1]Awards'!Q67</f>
        <v>0</v>
      </c>
      <c r="O67" s="4">
        <f>'[1]Investments'!Q67</f>
        <v>0</v>
      </c>
      <c r="R67" s="19">
        <f>'[1]Admin'!Q67+'[1]Publications'!Q67+'[1]Conference'!Q67+'[1]Education'!Q67+'[1]Grant'!Q67+'[1]Development'!Q67+'[1]Board'!Q67+'[1]Sections'!Q67+'[1]Awards'!Q67+'[1]Investments'!Q67</f>
        <v>0</v>
      </c>
    </row>
    <row r="68" spans="1:18" ht="15" customHeight="1">
      <c r="A68" s="18" t="s">
        <v>86</v>
      </c>
      <c r="B68" s="18"/>
      <c r="C68" s="18"/>
      <c r="D68" s="4">
        <f t="shared" si="0"/>
        <v>0</v>
      </c>
      <c r="F68" s="4">
        <f>'[1]Admin'!Q68</f>
        <v>0</v>
      </c>
      <c r="G68" s="4">
        <f>'[1]Publications'!Q68</f>
        <v>0</v>
      </c>
      <c r="H68" s="4">
        <f>'[1]Conference'!Q68</f>
        <v>0</v>
      </c>
      <c r="I68" s="4">
        <f>'[1]Education'!Q68</f>
        <v>0</v>
      </c>
      <c r="J68" s="4">
        <f>'[1]Grant'!Q68</f>
        <v>0</v>
      </c>
      <c r="K68" s="4">
        <f>'[1]Development'!Q68</f>
        <v>0</v>
      </c>
      <c r="L68" s="4">
        <f>'[1]Board'!Q68</f>
        <v>0</v>
      </c>
      <c r="M68" s="4">
        <f>'[1]Sections'!Q68</f>
        <v>0</v>
      </c>
      <c r="N68" s="4">
        <f>'[1]Awards'!Q68</f>
        <v>0</v>
      </c>
      <c r="O68" s="4">
        <f>'[1]Investments'!Q68</f>
        <v>0</v>
      </c>
      <c r="R68" s="19">
        <f>'[1]Admin'!Q68+'[1]Publications'!Q68+'[1]Conference'!Q68+'[1]Education'!Q68+'[1]Grant'!Q68+'[1]Development'!Q68+'[1]Board'!Q68+'[1]Sections'!Q68+'[1]Awards'!Q68+'[1]Investments'!Q68</f>
        <v>0</v>
      </c>
    </row>
    <row r="69" spans="1:18" ht="15" customHeight="1">
      <c r="A69" s="18" t="s">
        <v>87</v>
      </c>
      <c r="B69" s="18"/>
      <c r="C69" s="18"/>
      <c r="D69" s="4">
        <f t="shared" si="0"/>
        <v>0</v>
      </c>
      <c r="F69" s="4">
        <f>'[1]Admin'!Q69</f>
        <v>0</v>
      </c>
      <c r="G69" s="4">
        <f>'[1]Publications'!Q69</f>
        <v>0</v>
      </c>
      <c r="H69" s="4">
        <f>'[1]Conference'!Q69</f>
        <v>0</v>
      </c>
      <c r="I69" s="4">
        <f>'[1]Education'!Q69</f>
        <v>0</v>
      </c>
      <c r="J69" s="4">
        <f>'[1]Grant'!Q69</f>
        <v>0</v>
      </c>
      <c r="K69" s="4">
        <f>'[1]Development'!Q69</f>
        <v>0</v>
      </c>
      <c r="L69" s="4">
        <f>'[1]Board'!Q69</f>
        <v>0</v>
      </c>
      <c r="M69" s="4">
        <f>'[1]Sections'!Q69</f>
        <v>0</v>
      </c>
      <c r="N69" s="4">
        <f>'[1]Awards'!Q69</f>
        <v>0</v>
      </c>
      <c r="O69" s="4">
        <f>'[1]Investments'!Q69</f>
        <v>0</v>
      </c>
      <c r="R69" s="19">
        <f>'[1]Admin'!Q69+'[1]Publications'!Q69+'[1]Conference'!Q69+'[1]Education'!Q69+'[1]Grant'!Q69+'[1]Development'!Q69+'[1]Board'!Q69+'[1]Sections'!Q69+'[1]Awards'!Q69+'[1]Investments'!Q69</f>
        <v>0</v>
      </c>
    </row>
    <row r="70" spans="1:18" ht="15" customHeight="1">
      <c r="A70" s="20" t="s">
        <v>88</v>
      </c>
      <c r="B70" s="20"/>
      <c r="C70" s="20"/>
      <c r="D70" s="21">
        <f aca="true" t="shared" si="5" ref="D70:Q70">(((((((((((((((((D7)+(D8))+(D16))+(D23))+(D41))+(D42))+(D43))+(D53))+(D60))+(D61))+(D62))+(D63))+(D64))+(D65))+(D66))+(D67))+(D68))+(D69)</f>
        <v>2075353.3264000001</v>
      </c>
      <c r="E70" s="21"/>
      <c r="F70" s="21">
        <f t="shared" si="5"/>
        <v>241953</v>
      </c>
      <c r="G70" s="21">
        <f t="shared" si="5"/>
        <v>769905.3264</v>
      </c>
      <c r="H70" s="21">
        <f>(((((((((((((((((H7)+(H8))+(H16))+(H23))+(H41))+(H42))+(H43))+(H53))+(H60))+(H61))+(H62))+(H63))+(H64))+(H65))+(H66))+(H67))+(H68))+(H69)</f>
        <v>7500</v>
      </c>
      <c r="I70" s="21">
        <f t="shared" si="5"/>
        <v>0</v>
      </c>
      <c r="J70" s="21">
        <f t="shared" si="5"/>
        <v>964495</v>
      </c>
      <c r="K70" s="21">
        <f>(((((((((((((((((K7)+(K8))+(K16))+(K23))+(K41))+(K42))+(K43))+(K53))+(K60))+(K61))+(K62))+(K63))+(K64))+(K65))+(K66))+(K67))+(K68))+(K69)</f>
        <v>30000</v>
      </c>
      <c r="L70" s="21">
        <f t="shared" si="5"/>
        <v>0</v>
      </c>
      <c r="M70" s="21">
        <f>(((((((((((((((((M7)+(M8))+(M16))+(M23))+(M41))+(M42))+(M43))+(M53))+(M60))+(M61))+(M62))+(M63))+(M64))+(M65))+(M66))+(M67))+(M68))+(M69)</f>
        <v>31500</v>
      </c>
      <c r="N70" s="21">
        <f>(((((((((((((((((N7)+(N8))+(N16))+(N23))+(N41))+(N42))+(N43))+(N53))+(N60))+(N61))+(N62))+(N63))+(N64))+(N65))+(N66))+(N67))+(N68))+(N69)</f>
        <v>30000</v>
      </c>
      <c r="O70" s="21">
        <f t="shared" si="5"/>
        <v>0</v>
      </c>
      <c r="P70" s="21">
        <f t="shared" si="5"/>
        <v>0</v>
      </c>
      <c r="Q70" s="21">
        <f t="shared" si="5"/>
        <v>0</v>
      </c>
      <c r="R70" s="21">
        <f>(((((((((((((((((R7)+(R8))+(R16))+(R23))+(R41))+(R42))+(R43))+(R53))+(R60))+(R61))+(R62))+(R63))+(R64))+(R65))+(R66))+(R67))+(R68))+(R69)</f>
        <v>2075353.3264000001</v>
      </c>
    </row>
    <row r="71" spans="1:18" ht="15" customHeight="1" hidden="1">
      <c r="A71" s="18" t="s">
        <v>89</v>
      </c>
      <c r="B71" s="18"/>
      <c r="C71" s="1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ht="14" customHeight="1" hidden="1">
      <c r="A72" s="18" t="s">
        <v>90</v>
      </c>
      <c r="B72" s="18"/>
      <c r="C72" s="18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15" customHeight="1" hidden="1">
      <c r="A73" s="18" t="s">
        <v>91</v>
      </c>
      <c r="B73" s="18"/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15" customHeight="1">
      <c r="A74" s="20" t="s">
        <v>92</v>
      </c>
      <c r="B74" s="20"/>
      <c r="C74" s="20"/>
      <c r="D74" s="21">
        <f aca="true" t="shared" si="6" ref="D74:Q74">(D70)-(D73)</f>
        <v>2075353.3264000001</v>
      </c>
      <c r="E74" s="21"/>
      <c r="F74" s="21">
        <f t="shared" si="6"/>
        <v>241953</v>
      </c>
      <c r="G74" s="21">
        <f t="shared" si="6"/>
        <v>769905.3264</v>
      </c>
      <c r="H74" s="21">
        <f>(H70)-(H73)</f>
        <v>7500</v>
      </c>
      <c r="I74" s="21">
        <f t="shared" si="6"/>
        <v>0</v>
      </c>
      <c r="J74" s="21">
        <f t="shared" si="6"/>
        <v>964495</v>
      </c>
      <c r="K74" s="21">
        <f>(K70)-(K73)</f>
        <v>30000</v>
      </c>
      <c r="L74" s="21">
        <f t="shared" si="6"/>
        <v>0</v>
      </c>
      <c r="M74" s="21">
        <f>(M70)-(M73)</f>
        <v>31500</v>
      </c>
      <c r="N74" s="21">
        <f>(N70)-(N73)</f>
        <v>30000</v>
      </c>
      <c r="O74" s="21">
        <f t="shared" si="6"/>
        <v>0</v>
      </c>
      <c r="P74" s="21">
        <f t="shared" si="6"/>
        <v>0</v>
      </c>
      <c r="Q74" s="21">
        <f t="shared" si="6"/>
        <v>0</v>
      </c>
      <c r="R74" s="21">
        <f>(R70)-(R73)</f>
        <v>2075353.3264000001</v>
      </c>
    </row>
    <row r="75" spans="1:18" ht="15" customHeight="1">
      <c r="A75" s="18" t="s">
        <v>93</v>
      </c>
      <c r="B75" s="18"/>
      <c r="C75" s="18"/>
      <c r="D75" s="4">
        <f aca="true" t="shared" si="7" ref="D75:D135">SUM(F75:O75)</f>
        <v>0</v>
      </c>
      <c r="F75" s="4">
        <f>'[1]Admin'!Q75</f>
        <v>0</v>
      </c>
      <c r="G75" s="4">
        <f>'[1]Publications'!Q75</f>
        <v>0</v>
      </c>
      <c r="H75" s="4">
        <f>'[1]Conference'!Q75</f>
        <v>0</v>
      </c>
      <c r="I75" s="4">
        <f>'[1]Education'!Q75</f>
        <v>0</v>
      </c>
      <c r="J75" s="4">
        <f>'[1]Grant'!Q75</f>
        <v>0</v>
      </c>
      <c r="K75" s="4">
        <f>'[1]Development'!Q75</f>
        <v>0</v>
      </c>
      <c r="L75" s="4">
        <f>'[1]Board'!Q75</f>
        <v>0</v>
      </c>
      <c r="M75" s="4">
        <f>'[1]Sections'!Q75</f>
        <v>0</v>
      </c>
      <c r="N75" s="4">
        <f>'[1]Awards'!Q75</f>
        <v>0</v>
      </c>
      <c r="O75" s="4">
        <f>'[1]Investments'!Q75</f>
        <v>0</v>
      </c>
      <c r="R75" s="19">
        <f>'[1]Admin'!Q75+'[1]Publications'!Q75+'[1]Conference'!Q75+'[1]Education'!Q75+'[1]Grant'!Q75+'[1]Development'!Q75+'[1]Board'!Q75+'[1]Sections'!Q75+'[1]Awards'!Q75+'[1]Investments'!Q75</f>
        <v>0</v>
      </c>
    </row>
    <row r="76" spans="1:18" ht="15" customHeight="1">
      <c r="A76" s="18" t="s">
        <v>94</v>
      </c>
      <c r="B76" s="18"/>
      <c r="C76" s="18"/>
      <c r="D76" s="4">
        <f t="shared" si="7"/>
        <v>0</v>
      </c>
      <c r="F76" s="4">
        <f>'[1]Admin'!Q76</f>
        <v>0</v>
      </c>
      <c r="G76" s="4">
        <f>'[1]Publications'!Q76</f>
        <v>0</v>
      </c>
      <c r="H76" s="4">
        <f>'[1]Conference'!Q76</f>
        <v>0</v>
      </c>
      <c r="I76" s="4">
        <f>'[1]Education'!Q76</f>
        <v>0</v>
      </c>
      <c r="J76" s="4">
        <f>'[1]Grant'!Q76</f>
        <v>0</v>
      </c>
      <c r="K76" s="4">
        <f>'[1]Development'!Q76</f>
        <v>0</v>
      </c>
      <c r="L76" s="4">
        <f>'[1]Board'!Q76</f>
        <v>0</v>
      </c>
      <c r="M76" s="4">
        <f>'[1]Sections'!Q76</f>
        <v>0</v>
      </c>
      <c r="N76" s="4">
        <f>'[1]Awards'!Q76</f>
        <v>0</v>
      </c>
      <c r="O76" s="4">
        <f>'[1]Investments'!Q76</f>
        <v>0</v>
      </c>
      <c r="R76" s="19">
        <f>'[1]Admin'!Q76+'[1]Publications'!Q76+'[1]Conference'!Q76+'[1]Education'!Q76+'[1]Grant'!Q76+'[1]Development'!Q76+'[1]Board'!Q76+'[1]Sections'!Q76+'[1]Awards'!Q76+'[1]Investments'!Q76</f>
        <v>0</v>
      </c>
    </row>
    <row r="77" spans="1:18" ht="15" customHeight="1">
      <c r="A77" s="18" t="s">
        <v>95</v>
      </c>
      <c r="B77" s="18"/>
      <c r="C77" s="18"/>
      <c r="D77" s="4">
        <f t="shared" si="7"/>
        <v>0</v>
      </c>
      <c r="F77" s="4">
        <f>'[1]Admin'!Q77</f>
        <v>0</v>
      </c>
      <c r="G77" s="4">
        <f>'[1]Publications'!Q77</f>
        <v>0</v>
      </c>
      <c r="H77" s="4">
        <f>'[1]Conference'!Q77</f>
        <v>0</v>
      </c>
      <c r="I77" s="4">
        <f>'[1]Education'!Q77</f>
        <v>0</v>
      </c>
      <c r="J77" s="4">
        <f>'[1]Grant'!Q77</f>
        <v>0</v>
      </c>
      <c r="K77" s="4">
        <f>'[1]Development'!Q77</f>
        <v>0</v>
      </c>
      <c r="L77" s="4">
        <f>'[1]Board'!Q77</f>
        <v>0</v>
      </c>
      <c r="M77" s="4">
        <f>'[1]Sections'!Q77</f>
        <v>0</v>
      </c>
      <c r="N77" s="4">
        <f>'[1]Awards'!Q77</f>
        <v>0</v>
      </c>
      <c r="O77" s="4">
        <f>'[1]Investments'!Q77</f>
        <v>0</v>
      </c>
      <c r="R77" s="19">
        <f>'[1]Admin'!Q77+'[1]Publications'!Q77+'[1]Conference'!Q77+'[1]Education'!Q77+'[1]Grant'!Q77+'[1]Development'!Q77+'[1]Board'!Q77+'[1]Sections'!Q77+'[1]Awards'!Q77+'[1]Investments'!Q77</f>
        <v>0</v>
      </c>
    </row>
    <row r="78" spans="1:18" ht="15" customHeight="1">
      <c r="A78" s="18" t="s">
        <v>96</v>
      </c>
      <c r="B78" s="18"/>
      <c r="C78" s="18"/>
      <c r="D78" s="4">
        <f t="shared" si="7"/>
        <v>637220.6851821862</v>
      </c>
      <c r="F78" s="4">
        <f>'[1]Admin'!Q78</f>
        <v>303263.5580000001</v>
      </c>
      <c r="G78" s="4">
        <f>'[1]Publications'!Q78</f>
        <v>224006.18999999997</v>
      </c>
      <c r="H78" s="4">
        <f>'[1]Conference'!Q78</f>
        <v>42909.655</v>
      </c>
      <c r="I78" s="4">
        <f>'[1]Education'!Q78</f>
        <v>53480.6651821862</v>
      </c>
      <c r="J78" s="4">
        <f>'[1]Grant'!Q78</f>
        <v>0</v>
      </c>
      <c r="K78" s="4">
        <f>'[1]Development'!Q78</f>
        <v>13560.617</v>
      </c>
      <c r="L78" s="4">
        <f>'[1]Board'!Q78</f>
        <v>0</v>
      </c>
      <c r="M78" s="4">
        <f>'[1]Sections'!Q78</f>
        <v>0</v>
      </c>
      <c r="N78" s="4">
        <f>'[1]Awards'!Q78</f>
        <v>0</v>
      </c>
      <c r="O78" s="4">
        <f>'[1]Investments'!Q78</f>
        <v>0</v>
      </c>
      <c r="R78" s="19">
        <f>'[1]Admin'!Q78+'[1]Publications'!Q78+'[1]Conference'!Q78+'[1]Education'!Q78+'[1]Grant'!Q78+'[1]Development'!Q78+'[1]Board'!Q78+'[1]Sections'!Q78+'[1]Awards'!Q78+'[1]Investments'!Q78</f>
        <v>637220.6851821862</v>
      </c>
    </row>
    <row r="79" spans="1:18" ht="15" customHeight="1">
      <c r="A79" s="18" t="s">
        <v>97</v>
      </c>
      <c r="B79" s="18"/>
      <c r="C79" s="18"/>
      <c r="D79" s="4">
        <f t="shared" si="7"/>
        <v>57349.861666396755</v>
      </c>
      <c r="F79" s="4">
        <f>'[1]Admin'!Q79</f>
        <v>27293.720219999996</v>
      </c>
      <c r="G79" s="4">
        <f>'[1]Publications'!Q79</f>
        <v>20160.5571</v>
      </c>
      <c r="H79" s="4">
        <f>'[1]Conference'!Q79</f>
        <v>3861.86895</v>
      </c>
      <c r="I79" s="4">
        <f>'[1]Education'!Q79</f>
        <v>4813.259866396758</v>
      </c>
      <c r="J79" s="4">
        <f>'[1]Grant'!Q79</f>
        <v>0</v>
      </c>
      <c r="K79" s="4">
        <f>'[1]Development'!Q79</f>
        <v>1220.4555300000002</v>
      </c>
      <c r="L79" s="4">
        <f>'[1]Board'!Q79</f>
        <v>0</v>
      </c>
      <c r="M79" s="4">
        <f>'[1]Sections'!Q79</f>
        <v>0</v>
      </c>
      <c r="N79" s="4">
        <f>'[1]Awards'!Q79</f>
        <v>0</v>
      </c>
      <c r="O79" s="4">
        <f>'[1]Investments'!Q79</f>
        <v>0</v>
      </c>
      <c r="R79" s="19">
        <f>'[1]Admin'!Q79+'[1]Publications'!Q79+'[1]Conference'!Q79+'[1]Education'!Q79+'[1]Grant'!Q79+'[1]Development'!Q79+'[1]Board'!Q79+'[1]Sections'!Q79+'[1]Awards'!Q79+'[1]Investments'!Q79</f>
        <v>57349.861666396755</v>
      </c>
    </row>
    <row r="80" spans="1:18" ht="15" customHeight="1">
      <c r="A80" s="18" t="s">
        <v>98</v>
      </c>
      <c r="B80" s="18"/>
      <c r="C80" s="18"/>
      <c r="D80" s="4">
        <f t="shared" si="7"/>
        <v>12744.413703643722</v>
      </c>
      <c r="F80" s="4">
        <f>'[1]Admin'!Q80</f>
        <v>6121.258559999998</v>
      </c>
      <c r="G80" s="4">
        <f>'[1]Publications'!Q80</f>
        <v>4480.123799999999</v>
      </c>
      <c r="H80" s="4">
        <f>'[1]Conference'!Q80</f>
        <v>858.1931</v>
      </c>
      <c r="I80" s="4">
        <f>'[1]Education'!Q80</f>
        <v>1069.613303643724</v>
      </c>
      <c r="J80" s="4">
        <f>'[1]Grant'!Q80</f>
        <v>0</v>
      </c>
      <c r="K80" s="4">
        <f>'[1]Development'!Q80</f>
        <v>215.22494000000003</v>
      </c>
      <c r="L80" s="4">
        <f>'[1]Board'!Q80</f>
        <v>0</v>
      </c>
      <c r="M80" s="4">
        <f>'[1]Sections'!Q80</f>
        <v>0</v>
      </c>
      <c r="N80" s="4">
        <f>'[1]Awards'!Q80</f>
        <v>0</v>
      </c>
      <c r="O80" s="4">
        <f>'[1]Investments'!Q80</f>
        <v>0</v>
      </c>
      <c r="R80" s="19">
        <f>'[1]Admin'!Q80+'[1]Publications'!Q80+'[1]Conference'!Q80+'[1]Education'!Q80+'[1]Grant'!Q80+'[1]Development'!Q80+'[1]Board'!Q80+'[1]Sections'!Q80+'[1]Awards'!Q80+'[1]Investments'!Q80</f>
        <v>12744.413703643722</v>
      </c>
    </row>
    <row r="81" spans="1:18" ht="15" customHeight="1">
      <c r="A81" s="18" t="s">
        <v>99</v>
      </c>
      <c r="B81" s="18"/>
      <c r="C81" s="18"/>
      <c r="D81" s="4">
        <f t="shared" si="7"/>
        <v>41419.34453684211</v>
      </c>
      <c r="F81" s="4">
        <f>'[1]Admin'!Q81</f>
        <v>19712.131270000005</v>
      </c>
      <c r="G81" s="4">
        <f>'[1]Publications'!Q81</f>
        <v>14560.40235</v>
      </c>
      <c r="H81" s="4">
        <f>'[1]Conference'!Q81</f>
        <v>2789.127575</v>
      </c>
      <c r="I81" s="4">
        <f>'[1]Education'!Q81</f>
        <v>3476.243236842103</v>
      </c>
      <c r="J81" s="4">
        <f>'[1]Grant'!Q81</f>
        <v>0</v>
      </c>
      <c r="K81" s="4">
        <f>'[1]Development'!Q81</f>
        <v>881.4401050000001</v>
      </c>
      <c r="L81" s="4">
        <f>'[1]Board'!Q81</f>
        <v>0</v>
      </c>
      <c r="M81" s="4">
        <f>'[1]Sections'!Q81</f>
        <v>0</v>
      </c>
      <c r="N81" s="4">
        <f>'[1]Awards'!Q81</f>
        <v>0</v>
      </c>
      <c r="O81" s="4">
        <f>'[1]Investments'!Q81</f>
        <v>0</v>
      </c>
      <c r="R81" s="19">
        <f>'[1]Admin'!Q81+'[1]Publications'!Q81+'[1]Conference'!Q81+'[1]Education'!Q81+'[1]Grant'!Q81+'[1]Development'!Q81+'[1]Board'!Q81+'[1]Sections'!Q81+'[1]Awards'!Q81+'[1]Investments'!Q81</f>
        <v>41419.34453684211</v>
      </c>
    </row>
    <row r="82" spans="1:18" ht="15" customHeight="1">
      <c r="A82" s="18" t="s">
        <v>100</v>
      </c>
      <c r="B82" s="18"/>
      <c r="C82" s="18"/>
      <c r="D82" s="4">
        <f t="shared" si="7"/>
        <v>38233.241110931165</v>
      </c>
      <c r="F82" s="4">
        <f>'[1]Admin'!Q82</f>
        <v>18363.775679999995</v>
      </c>
      <c r="G82" s="4">
        <f>'[1]Publications'!Q82</f>
        <v>13440.3714</v>
      </c>
      <c r="H82" s="4">
        <f>'[1]Conference'!Q82</f>
        <v>2574.5793</v>
      </c>
      <c r="I82" s="4">
        <f>'[1]Education'!Q82</f>
        <v>3208.839910931172</v>
      </c>
      <c r="J82" s="4">
        <f>'[1]Grant'!Q82</f>
        <v>0</v>
      </c>
      <c r="K82" s="4">
        <f>'[1]Development'!Q82</f>
        <v>645.6748200000001</v>
      </c>
      <c r="L82" s="4">
        <f>'[1]Board'!Q82</f>
        <v>0</v>
      </c>
      <c r="M82" s="4">
        <f>'[1]Sections'!Q82</f>
        <v>0</v>
      </c>
      <c r="N82" s="4">
        <f>'[1]Awards'!Q82</f>
        <v>0</v>
      </c>
      <c r="O82" s="4">
        <f>'[1]Investments'!Q82</f>
        <v>0</v>
      </c>
      <c r="R82" s="19">
        <f>'[1]Admin'!Q82+'[1]Publications'!Q82+'[1]Conference'!Q82+'[1]Education'!Q82+'[1]Grant'!Q82+'[1]Development'!Q82+'[1]Board'!Q82+'[1]Sections'!Q82+'[1]Awards'!Q82+'[1]Investments'!Q82</f>
        <v>38233.241110931165</v>
      </c>
    </row>
    <row r="83" spans="1:18" ht="15" customHeight="1">
      <c r="A83" s="18" t="s">
        <v>101</v>
      </c>
      <c r="B83" s="18"/>
      <c r="C83" s="18"/>
      <c r="D83" s="4">
        <f t="shared" si="7"/>
        <v>3500</v>
      </c>
      <c r="F83" s="4">
        <f>'[1]Admin'!Q83</f>
        <v>2000</v>
      </c>
      <c r="G83" s="4">
        <f>'[1]Publications'!Q83</f>
        <v>1000</v>
      </c>
      <c r="H83" s="4">
        <f>'[1]Conference'!Q83</f>
        <v>0</v>
      </c>
      <c r="I83" s="4">
        <f>'[1]Education'!Q83</f>
        <v>500</v>
      </c>
      <c r="J83" s="4">
        <f>'[1]Grant'!Q83</f>
        <v>0</v>
      </c>
      <c r="K83" s="4">
        <f>'[1]Development'!Q83</f>
        <v>0</v>
      </c>
      <c r="L83" s="4">
        <f>'[1]Board'!Q83</f>
        <v>0</v>
      </c>
      <c r="M83" s="4">
        <f>'[1]Sections'!Q83</f>
        <v>0</v>
      </c>
      <c r="N83" s="4">
        <f>'[1]Awards'!Q83</f>
        <v>0</v>
      </c>
      <c r="O83" s="4">
        <f>'[1]Investments'!Q83</f>
        <v>0</v>
      </c>
      <c r="R83" s="19">
        <f>'[1]Admin'!Q83+'[1]Publications'!Q83+'[1]Conference'!Q83+'[1]Education'!Q83+'[1]Grant'!Q83+'[1]Development'!Q83+'[1]Board'!Q83+'[1]Sections'!Q83+'[1]Awards'!Q83+'[1]Investments'!Q83</f>
        <v>3500</v>
      </c>
    </row>
    <row r="84" spans="1:18" ht="15" customHeight="1">
      <c r="A84" s="18" t="s">
        <v>102</v>
      </c>
      <c r="B84" s="18"/>
      <c r="C84" s="18"/>
      <c r="D84" s="4">
        <f t="shared" si="7"/>
        <v>193221</v>
      </c>
      <c r="F84" s="4">
        <f>'[1]Admin'!Q84</f>
        <v>0</v>
      </c>
      <c r="G84" s="4">
        <f>'[1]Publications'!Q84</f>
        <v>0</v>
      </c>
      <c r="H84" s="4">
        <f>'[1]Conference'!Q84</f>
        <v>0</v>
      </c>
      <c r="I84" s="4">
        <f>'[1]Education'!Q84</f>
        <v>0</v>
      </c>
      <c r="J84" s="4">
        <f>'[1]Grant'!Q84</f>
        <v>193221</v>
      </c>
      <c r="K84" s="4">
        <f>'[1]Development'!Q84</f>
        <v>0</v>
      </c>
      <c r="L84" s="4">
        <f>'[1]Board'!Q84</f>
        <v>0</v>
      </c>
      <c r="M84" s="4">
        <f>'[1]Sections'!Q84</f>
        <v>0</v>
      </c>
      <c r="N84" s="4">
        <f>'[1]Awards'!Q84</f>
        <v>0</v>
      </c>
      <c r="O84" s="4">
        <f>'[1]Investments'!Q84</f>
        <v>0</v>
      </c>
      <c r="R84" s="19">
        <f>'[1]Admin'!Q84+'[1]Publications'!Q84+'[1]Conference'!Q84+'[1]Education'!Q84+'[1]Grant'!Q84+'[1]Development'!Q84+'[1]Board'!Q84+'[1]Sections'!Q84+'[1]Awards'!Q84+'[1]Investments'!Q84</f>
        <v>193221</v>
      </c>
    </row>
    <row r="85" spans="1:18" ht="15" customHeight="1">
      <c r="A85" s="18" t="s">
        <v>103</v>
      </c>
      <c r="B85" s="18"/>
      <c r="C85" s="18"/>
      <c r="D85" s="4">
        <f t="shared" si="7"/>
        <v>0</v>
      </c>
      <c r="F85" s="4">
        <f>'[1]Admin'!Q85</f>
        <v>0</v>
      </c>
      <c r="G85" s="4">
        <f>'[1]Publications'!Q85</f>
        <v>0</v>
      </c>
      <c r="H85" s="4">
        <f>'[1]Conference'!Q85</f>
        <v>0</v>
      </c>
      <c r="I85" s="4">
        <f>'[1]Education'!Q85</f>
        <v>0</v>
      </c>
      <c r="J85" s="4">
        <f>'[1]Grant'!Q85</f>
        <v>0</v>
      </c>
      <c r="K85" s="4">
        <f>'[1]Development'!Q85</f>
        <v>0</v>
      </c>
      <c r="L85" s="4">
        <f>'[1]Board'!Q85</f>
        <v>0</v>
      </c>
      <c r="M85" s="4">
        <f>'[1]Sections'!Q85</f>
        <v>0</v>
      </c>
      <c r="N85" s="4">
        <f>'[1]Awards'!Q85</f>
        <v>0</v>
      </c>
      <c r="O85" s="4">
        <f>'[1]Investments'!Q85</f>
        <v>0</v>
      </c>
      <c r="R85" s="19">
        <f>'[1]Admin'!Q85+'[1]Publications'!Q85+'[1]Conference'!Q85+'[1]Education'!Q85+'[1]Grant'!Q85+'[1]Development'!Q85+'[1]Board'!Q85+'[1]Sections'!Q85+'[1]Awards'!Q85+'[1]Investments'!Q85</f>
        <v>0</v>
      </c>
    </row>
    <row r="86" spans="1:18" ht="15" customHeight="1">
      <c r="A86" s="18" t="s">
        <v>104</v>
      </c>
      <c r="B86" s="18"/>
      <c r="C86" s="18"/>
      <c r="D86" s="4">
        <f t="shared" si="7"/>
        <v>0</v>
      </c>
      <c r="F86" s="4">
        <f>'[1]Admin'!Q86</f>
        <v>0</v>
      </c>
      <c r="G86" s="4">
        <f>'[1]Publications'!Q86</f>
        <v>0</v>
      </c>
      <c r="H86" s="4">
        <f>'[1]Conference'!Q86</f>
        <v>0</v>
      </c>
      <c r="I86" s="4">
        <f>'[1]Education'!Q86</f>
        <v>0</v>
      </c>
      <c r="J86" s="4">
        <f>'[1]Grant'!Q86</f>
        <v>0</v>
      </c>
      <c r="K86" s="4">
        <f>'[1]Development'!Q86</f>
        <v>0</v>
      </c>
      <c r="L86" s="4">
        <f>'[1]Board'!Q86</f>
        <v>0</v>
      </c>
      <c r="M86" s="4">
        <f>'[1]Sections'!Q86</f>
        <v>0</v>
      </c>
      <c r="N86" s="4">
        <f>'[1]Awards'!Q86</f>
        <v>0</v>
      </c>
      <c r="O86" s="4">
        <f>'[1]Investments'!Q86</f>
        <v>0</v>
      </c>
      <c r="R86" s="19">
        <f>'[1]Admin'!Q86+'[1]Publications'!Q86+'[1]Conference'!Q86+'[1]Education'!Q86+'[1]Grant'!Q86+'[1]Development'!Q86+'[1]Board'!Q86+'[1]Sections'!Q86+'[1]Awards'!Q86+'[1]Investments'!Q86</f>
        <v>0</v>
      </c>
    </row>
    <row r="87" spans="1:18" ht="15" customHeight="1">
      <c r="A87" s="18" t="s">
        <v>105</v>
      </c>
      <c r="B87" s="18"/>
      <c r="C87" s="18"/>
      <c r="D87" s="4">
        <f t="shared" si="7"/>
        <v>0</v>
      </c>
      <c r="F87" s="4">
        <f>'[1]Admin'!Q87</f>
        <v>0</v>
      </c>
      <c r="G87" s="4">
        <f>'[1]Publications'!Q87</f>
        <v>0</v>
      </c>
      <c r="H87" s="4">
        <f>'[1]Conference'!Q87</f>
        <v>0</v>
      </c>
      <c r="I87" s="4">
        <f>'[1]Education'!Q87</f>
        <v>0</v>
      </c>
      <c r="J87" s="4">
        <f>'[1]Grant'!Q87</f>
        <v>0</v>
      </c>
      <c r="K87" s="4">
        <f>'[1]Development'!Q87</f>
        <v>0</v>
      </c>
      <c r="L87" s="4">
        <f>'[1]Board'!Q87</f>
        <v>0</v>
      </c>
      <c r="M87" s="4">
        <f>'[1]Sections'!Q87</f>
        <v>0</v>
      </c>
      <c r="N87" s="4">
        <f>'[1]Awards'!Q87</f>
        <v>0</v>
      </c>
      <c r="O87" s="4">
        <f>'[1]Investments'!Q87</f>
        <v>0</v>
      </c>
      <c r="R87" s="19">
        <f>'[1]Admin'!Q87+'[1]Publications'!Q87+'[1]Conference'!Q87+'[1]Education'!Q87+'[1]Grant'!Q87+'[1]Development'!Q87+'[1]Board'!Q87+'[1]Sections'!Q87+'[1]Awards'!Q87+'[1]Investments'!Q87</f>
        <v>0</v>
      </c>
    </row>
    <row r="88" spans="1:18" ht="15" customHeight="1">
      <c r="A88" s="18" t="s">
        <v>106</v>
      </c>
      <c r="B88" s="18"/>
      <c r="C88" s="18"/>
      <c r="D88" s="4">
        <f t="shared" si="7"/>
        <v>0</v>
      </c>
      <c r="F88" s="4">
        <f>'[1]Admin'!Q88</f>
        <v>0</v>
      </c>
      <c r="G88" s="4">
        <f>'[1]Publications'!Q88</f>
        <v>0</v>
      </c>
      <c r="H88" s="4">
        <f>'[1]Conference'!Q88</f>
        <v>0</v>
      </c>
      <c r="I88" s="4">
        <f>'[1]Education'!Q88</f>
        <v>0</v>
      </c>
      <c r="J88" s="4">
        <f>'[1]Grant'!Q88</f>
        <v>0</v>
      </c>
      <c r="K88" s="4">
        <f>'[1]Development'!Q88</f>
        <v>0</v>
      </c>
      <c r="L88" s="4">
        <f>'[1]Board'!Q88</f>
        <v>0</v>
      </c>
      <c r="M88" s="4">
        <f>'[1]Sections'!Q88</f>
        <v>0</v>
      </c>
      <c r="N88" s="4">
        <f>'[1]Awards'!Q88</f>
        <v>0</v>
      </c>
      <c r="O88" s="4">
        <f>'[1]Investments'!Q88</f>
        <v>0</v>
      </c>
      <c r="R88" s="19">
        <f>'[1]Admin'!Q88+'[1]Publications'!Q88+'[1]Conference'!Q88+'[1]Education'!Q88+'[1]Grant'!Q88+'[1]Development'!Q88+'[1]Board'!Q88+'[1]Sections'!Q88+'[1]Awards'!Q88+'[1]Investments'!Q88</f>
        <v>0</v>
      </c>
    </row>
    <row r="89" spans="1:18" ht="15" customHeight="1">
      <c r="A89" s="18" t="s">
        <v>107</v>
      </c>
      <c r="B89" s="18"/>
      <c r="C89" s="18"/>
      <c r="D89" s="4">
        <f t="shared" si="7"/>
        <v>0</v>
      </c>
      <c r="F89" s="4">
        <f>'[1]Admin'!Q89</f>
        <v>0</v>
      </c>
      <c r="G89" s="4">
        <f>'[1]Publications'!Q89</f>
        <v>0</v>
      </c>
      <c r="H89" s="4">
        <f>'[1]Conference'!Q89</f>
        <v>0</v>
      </c>
      <c r="I89" s="4">
        <f>'[1]Education'!Q89</f>
        <v>0</v>
      </c>
      <c r="J89" s="4">
        <f>'[1]Grant'!Q89</f>
        <v>0</v>
      </c>
      <c r="K89" s="4">
        <f>'[1]Development'!Q89</f>
        <v>0</v>
      </c>
      <c r="L89" s="4">
        <f>'[1]Board'!Q89</f>
        <v>0</v>
      </c>
      <c r="M89" s="4">
        <f>'[1]Sections'!Q89</f>
        <v>0</v>
      </c>
      <c r="N89" s="4">
        <f>'[1]Awards'!Q89</f>
        <v>0</v>
      </c>
      <c r="O89" s="4">
        <f>'[1]Investments'!Q89</f>
        <v>0</v>
      </c>
      <c r="R89" s="19">
        <f>'[1]Admin'!Q89+'[1]Publications'!Q89+'[1]Conference'!Q89+'[1]Education'!Q89+'[1]Grant'!Q89+'[1]Development'!Q89+'[1]Board'!Q89+'[1]Sections'!Q89+'[1]Awards'!Q89+'[1]Investments'!Q89</f>
        <v>0</v>
      </c>
    </row>
    <row r="90" spans="1:18" ht="15" customHeight="1">
      <c r="A90" s="18" t="s">
        <v>108</v>
      </c>
      <c r="B90" s="18"/>
      <c r="C90" s="18"/>
      <c r="D90" s="4">
        <f t="shared" si="7"/>
        <v>0</v>
      </c>
      <c r="F90" s="4">
        <f>'[1]Admin'!Q90</f>
        <v>0</v>
      </c>
      <c r="G90" s="4">
        <f>'[1]Publications'!Q90</f>
        <v>0</v>
      </c>
      <c r="H90" s="4">
        <f>'[1]Conference'!Q90</f>
        <v>0</v>
      </c>
      <c r="I90" s="4">
        <f>'[1]Education'!Q90</f>
        <v>0</v>
      </c>
      <c r="J90" s="4">
        <f>'[1]Grant'!Q90</f>
        <v>0</v>
      </c>
      <c r="K90" s="4">
        <f>'[1]Development'!Q90</f>
        <v>0</v>
      </c>
      <c r="L90" s="4">
        <f>'[1]Board'!Q90</f>
        <v>0</v>
      </c>
      <c r="M90" s="4">
        <f>'[1]Sections'!Q90</f>
        <v>0</v>
      </c>
      <c r="N90" s="4">
        <f>'[1]Awards'!Q90</f>
        <v>0</v>
      </c>
      <c r="O90" s="4">
        <f>'[1]Investments'!Q90</f>
        <v>0</v>
      </c>
      <c r="R90" s="19">
        <f>'[1]Admin'!Q90+'[1]Publications'!Q90+'[1]Conference'!Q90+'[1]Education'!Q90+'[1]Grant'!Q90+'[1]Development'!Q90+'[1]Board'!Q90+'[1]Sections'!Q90+'[1]Awards'!Q90+'[1]Investments'!Q90</f>
        <v>0</v>
      </c>
    </row>
    <row r="91" spans="1:18" ht="15" customHeight="1">
      <c r="A91" s="18" t="s">
        <v>109</v>
      </c>
      <c r="B91" s="18"/>
      <c r="C91" s="18"/>
      <c r="D91" s="4">
        <f t="shared" si="7"/>
        <v>0</v>
      </c>
      <c r="F91" s="4">
        <f>'[1]Admin'!Q91</f>
        <v>0</v>
      </c>
      <c r="G91" s="4">
        <f>'[1]Publications'!Q91</f>
        <v>0</v>
      </c>
      <c r="H91" s="4">
        <f>'[1]Conference'!Q91</f>
        <v>0</v>
      </c>
      <c r="I91" s="4">
        <f>'[1]Education'!Q91</f>
        <v>0</v>
      </c>
      <c r="J91" s="4">
        <f>'[1]Grant'!Q91</f>
        <v>0</v>
      </c>
      <c r="K91" s="4">
        <f>'[1]Development'!Q91</f>
        <v>0</v>
      </c>
      <c r="L91" s="4">
        <f>'[1]Board'!Q91</f>
        <v>0</v>
      </c>
      <c r="M91" s="4">
        <f>'[1]Sections'!Q91</f>
        <v>0</v>
      </c>
      <c r="N91" s="4">
        <f>'[1]Awards'!Q91</f>
        <v>0</v>
      </c>
      <c r="O91" s="4">
        <f>'[1]Investments'!Q91</f>
        <v>0</v>
      </c>
      <c r="R91" s="19">
        <f>'[1]Admin'!Q91+'[1]Publications'!Q91+'[1]Conference'!Q91+'[1]Education'!Q91+'[1]Grant'!Q91+'[1]Development'!Q91+'[1]Board'!Q91+'[1]Sections'!Q91+'[1]Awards'!Q91+'[1]Investments'!Q91</f>
        <v>0</v>
      </c>
    </row>
    <row r="92" spans="1:18" ht="15" customHeight="1">
      <c r="A92" s="18" t="s">
        <v>110</v>
      </c>
      <c r="B92" s="18"/>
      <c r="C92" s="18"/>
      <c r="D92" s="4">
        <f t="shared" si="7"/>
        <v>0</v>
      </c>
      <c r="F92" s="4">
        <f>'[1]Admin'!Q92</f>
        <v>0</v>
      </c>
      <c r="G92" s="4">
        <f>'[1]Publications'!Q92</f>
        <v>0</v>
      </c>
      <c r="H92" s="4">
        <f>'[1]Conference'!Q92</f>
        <v>0</v>
      </c>
      <c r="I92" s="4">
        <f>'[1]Education'!Q92</f>
        <v>0</v>
      </c>
      <c r="J92" s="4">
        <f>'[1]Grant'!Q92</f>
        <v>0</v>
      </c>
      <c r="K92" s="4">
        <f>'[1]Development'!Q92</f>
        <v>0</v>
      </c>
      <c r="L92" s="4">
        <f>'[1]Board'!Q92</f>
        <v>0</v>
      </c>
      <c r="M92" s="4">
        <f>'[1]Sections'!Q92</f>
        <v>0</v>
      </c>
      <c r="N92" s="4">
        <f>'[1]Awards'!Q92</f>
        <v>0</v>
      </c>
      <c r="O92" s="4">
        <f>'[1]Investments'!Q92</f>
        <v>0</v>
      </c>
      <c r="R92" s="19">
        <f>'[1]Admin'!Q92+'[1]Publications'!Q92+'[1]Conference'!Q92+'[1]Education'!Q92+'[1]Grant'!Q92+'[1]Development'!Q92+'[1]Board'!Q92+'[1]Sections'!Q92+'[1]Awards'!Q92+'[1]Investments'!Q92</f>
        <v>0</v>
      </c>
    </row>
    <row r="93" spans="1:18" ht="15" customHeight="1">
      <c r="A93" s="20" t="s">
        <v>111</v>
      </c>
      <c r="B93" s="20"/>
      <c r="C93" s="20"/>
      <c r="D93" s="21">
        <f aca="true" t="shared" si="8" ref="D93:Q93">(((((((((((((((D77)+(D78))+(D79))+(D80))+(D81))+(D82))+(D83))+(D84))+(D85))+(D86))+(D87))+(D88))+(D89))+(D90))+(D91))+(D92)</f>
        <v>983688.5461999999</v>
      </c>
      <c r="E93" s="21"/>
      <c r="F93" s="21">
        <f t="shared" si="8"/>
        <v>376754.4437300001</v>
      </c>
      <c r="G93" s="21">
        <f t="shared" si="8"/>
        <v>277647.64465</v>
      </c>
      <c r="H93" s="21">
        <f>(((((((((((((((H77)+(H78))+(H79))+(H80))+(H81))+(H82))+(H83))+(H84))+(H85))+(H86))+(H87))+(H88))+(H89))+(H90))+(H91))+(H92)</f>
        <v>52993.423924999996</v>
      </c>
      <c r="I93" s="21">
        <f t="shared" si="8"/>
        <v>66548.62149999996</v>
      </c>
      <c r="J93" s="21">
        <f t="shared" si="8"/>
        <v>193221</v>
      </c>
      <c r="K93" s="21">
        <f>(((((((((((((((K77)+(K78))+(K79))+(K80))+(K81))+(K82))+(K83))+(K84))+(K85))+(K86))+(K87))+(K88))+(K89))+(K90))+(K91))+(K92)</f>
        <v>16523.412395</v>
      </c>
      <c r="L93" s="21">
        <f t="shared" si="8"/>
        <v>0</v>
      </c>
      <c r="M93" s="21">
        <f>(((((((((((((((M77)+(M78))+(M79))+(M80))+(M81))+(M82))+(M83))+(M84))+(M85))+(M86))+(M87))+(M88))+(M89))+(M90))+(M91))+(M92)</f>
        <v>0</v>
      </c>
      <c r="N93" s="21">
        <f>(((((((((((((((N77)+(N78))+(N79))+(N80))+(N81))+(N82))+(N83))+(N84))+(N85))+(N86))+(N87))+(N88))+(N89))+(N90))+(N91))+(N92)</f>
        <v>0</v>
      </c>
      <c r="O93" s="21">
        <f t="shared" si="8"/>
        <v>0</v>
      </c>
      <c r="P93" s="21">
        <f t="shared" si="8"/>
        <v>0</v>
      </c>
      <c r="Q93" s="21">
        <f t="shared" si="8"/>
        <v>0</v>
      </c>
      <c r="R93" s="21">
        <f>(((((((((((((((R77)+(R78))+(R79))+(R80))+(R81))+(R82))+(R83))+(R84))+(R85))+(R86))+(R87))+(R88))+(R89))+(R90))+(R91))+(R92)</f>
        <v>983688.5461999999</v>
      </c>
    </row>
    <row r="94" spans="1:18" ht="15" customHeight="1">
      <c r="A94" s="18" t="s">
        <v>112</v>
      </c>
      <c r="B94" s="18"/>
      <c r="C94" s="18"/>
      <c r="D94" s="4">
        <f t="shared" si="7"/>
        <v>0</v>
      </c>
      <c r="F94" s="4">
        <f>'[1]Admin'!Q94</f>
        <v>0</v>
      </c>
      <c r="G94" s="4">
        <f>'[1]Publications'!Q94</f>
        <v>0</v>
      </c>
      <c r="H94" s="4">
        <f>'[1]Conference'!Q94</f>
        <v>0</v>
      </c>
      <c r="I94" s="4">
        <f>'[1]Education'!Q94</f>
        <v>0</v>
      </c>
      <c r="J94" s="4">
        <f>'[1]Grant'!Q94</f>
        <v>0</v>
      </c>
      <c r="K94" s="4">
        <f>'[1]Development'!Q94</f>
        <v>0</v>
      </c>
      <c r="L94" s="4">
        <f>'[1]Board'!Q94</f>
        <v>0</v>
      </c>
      <c r="M94" s="4">
        <f>'[1]Sections'!Q94</f>
        <v>0</v>
      </c>
      <c r="N94" s="4">
        <f>'[1]Awards'!Q94</f>
        <v>0</v>
      </c>
      <c r="O94" s="4">
        <f>'[1]Investments'!Q94</f>
        <v>0</v>
      </c>
      <c r="R94" s="19"/>
    </row>
    <row r="95" spans="1:18" ht="15" customHeight="1">
      <c r="A95" s="18" t="s">
        <v>113</v>
      </c>
      <c r="B95" s="18"/>
      <c r="C95" s="18"/>
      <c r="D95" s="4">
        <f t="shared" si="7"/>
        <v>0</v>
      </c>
      <c r="F95" s="4">
        <f>'[1]Admin'!Q95</f>
        <v>0</v>
      </c>
      <c r="G95" s="4">
        <f>'[1]Publications'!Q95</f>
        <v>0</v>
      </c>
      <c r="H95" s="4">
        <f>'[1]Conference'!Q95</f>
        <v>0</v>
      </c>
      <c r="I95" s="4">
        <f>'[1]Education'!Q95</f>
        <v>0</v>
      </c>
      <c r="J95" s="4">
        <f>'[1]Grant'!Q95</f>
        <v>0</v>
      </c>
      <c r="K95" s="4">
        <f>'[1]Development'!Q95</f>
        <v>0</v>
      </c>
      <c r="L95" s="4">
        <f>'[1]Board'!Q95</f>
        <v>0</v>
      </c>
      <c r="M95" s="4">
        <f>'[1]Sections'!Q95</f>
        <v>0</v>
      </c>
      <c r="N95" s="4">
        <f>'[1]Awards'!Q95</f>
        <v>0</v>
      </c>
      <c r="O95" s="4">
        <f>'[1]Investments'!Q95</f>
        <v>0</v>
      </c>
      <c r="R95" s="19"/>
    </row>
    <row r="96" spans="1:18" ht="15" customHeight="1">
      <c r="A96" s="18" t="s">
        <v>114</v>
      </c>
      <c r="B96" s="18"/>
      <c r="C96" s="18"/>
      <c r="D96" s="4">
        <f t="shared" si="7"/>
        <v>0</v>
      </c>
      <c r="F96" s="4">
        <f>'[1]Admin'!Q96</f>
        <v>0</v>
      </c>
      <c r="G96" s="4">
        <f>'[1]Publications'!Q96</f>
        <v>0</v>
      </c>
      <c r="H96" s="4">
        <f>'[1]Conference'!Q96</f>
        <v>0</v>
      </c>
      <c r="I96" s="4">
        <f>'[1]Education'!Q96</f>
        <v>0</v>
      </c>
      <c r="J96" s="4">
        <f>'[1]Grant'!Q96</f>
        <v>0</v>
      </c>
      <c r="K96" s="4">
        <f>'[1]Development'!Q96</f>
        <v>0</v>
      </c>
      <c r="L96" s="4">
        <f>'[1]Board'!Q96</f>
        <v>0</v>
      </c>
      <c r="M96" s="4">
        <f>'[1]Sections'!Q96</f>
        <v>0</v>
      </c>
      <c r="N96" s="4">
        <f>'[1]Awards'!Q96</f>
        <v>0</v>
      </c>
      <c r="O96" s="4">
        <f>'[1]Investments'!Q96</f>
        <v>0</v>
      </c>
      <c r="R96" s="19"/>
    </row>
    <row r="97" spans="1:18" ht="15" customHeight="1">
      <c r="A97" s="18" t="s">
        <v>115</v>
      </c>
      <c r="B97" s="18"/>
      <c r="C97" s="18"/>
      <c r="D97" s="4">
        <f t="shared" si="7"/>
        <v>0</v>
      </c>
      <c r="F97" s="4">
        <f>'[1]Admin'!Q97</f>
        <v>0</v>
      </c>
      <c r="G97" s="4">
        <f>'[1]Publications'!Q97</f>
        <v>0</v>
      </c>
      <c r="H97" s="4">
        <f>'[1]Conference'!Q97</f>
        <v>0</v>
      </c>
      <c r="I97" s="4">
        <f>'[1]Education'!Q97</f>
        <v>0</v>
      </c>
      <c r="J97" s="4">
        <f>'[1]Grant'!Q97</f>
        <v>0</v>
      </c>
      <c r="K97" s="4">
        <f>'[1]Development'!Q97</f>
        <v>0</v>
      </c>
      <c r="L97" s="4">
        <f>'[1]Board'!Q97</f>
        <v>0</v>
      </c>
      <c r="M97" s="4">
        <f>'[1]Sections'!Q97</f>
        <v>0</v>
      </c>
      <c r="N97" s="4">
        <f>'[1]Awards'!Q97</f>
        <v>0</v>
      </c>
      <c r="O97" s="4">
        <f>'[1]Investments'!Q97</f>
        <v>0</v>
      </c>
      <c r="R97" s="19"/>
    </row>
    <row r="98" spans="1:18" ht="15" customHeight="1">
      <c r="A98" s="18" t="s">
        <v>116</v>
      </c>
      <c r="B98" s="18"/>
      <c r="C98" s="18"/>
      <c r="D98" s="4">
        <f t="shared" si="7"/>
        <v>0</v>
      </c>
      <c r="F98" s="4">
        <f>'[1]Admin'!Q98</f>
        <v>0</v>
      </c>
      <c r="G98" s="4">
        <f>'[1]Publications'!Q98</f>
        <v>0</v>
      </c>
      <c r="H98" s="4">
        <f>'[1]Conference'!Q98</f>
        <v>0</v>
      </c>
      <c r="I98" s="4">
        <f>'[1]Education'!Q98</f>
        <v>0</v>
      </c>
      <c r="J98" s="4">
        <f>'[1]Grant'!Q98</f>
        <v>0</v>
      </c>
      <c r="K98" s="4">
        <f>'[1]Development'!Q98</f>
        <v>0</v>
      </c>
      <c r="L98" s="4">
        <f>'[1]Board'!Q98</f>
        <v>0</v>
      </c>
      <c r="M98" s="4">
        <f>'[1]Sections'!Q98</f>
        <v>0</v>
      </c>
      <c r="N98" s="4">
        <f>'[1]Awards'!Q98</f>
        <v>0</v>
      </c>
      <c r="O98" s="4">
        <f>'[1]Investments'!Q98</f>
        <v>0</v>
      </c>
      <c r="R98" s="19"/>
    </row>
    <row r="99" spans="1:18" ht="15" customHeight="1">
      <c r="A99" s="18" t="s">
        <v>117</v>
      </c>
      <c r="B99" s="18"/>
      <c r="C99" s="18"/>
      <c r="D99" s="4">
        <f t="shared" si="7"/>
        <v>0</v>
      </c>
      <c r="F99" s="4">
        <f>'[1]Admin'!Q99</f>
        <v>0</v>
      </c>
      <c r="G99" s="4">
        <f>'[1]Publications'!Q99</f>
        <v>0</v>
      </c>
      <c r="H99" s="4">
        <f>'[1]Conference'!Q99</f>
        <v>0</v>
      </c>
      <c r="I99" s="4">
        <f>'[1]Education'!Q99</f>
        <v>0</v>
      </c>
      <c r="J99" s="4">
        <f>'[1]Grant'!Q99</f>
        <v>0</v>
      </c>
      <c r="K99" s="4">
        <f>'[1]Development'!Q99</f>
        <v>0</v>
      </c>
      <c r="L99" s="4">
        <f>'[1]Board'!Q99</f>
        <v>0</v>
      </c>
      <c r="M99" s="4">
        <f>'[1]Sections'!Q99</f>
        <v>0</v>
      </c>
      <c r="N99" s="4">
        <f>'[1]Awards'!Q99</f>
        <v>0</v>
      </c>
      <c r="O99" s="4">
        <f>'[1]Investments'!Q99</f>
        <v>0</v>
      </c>
      <c r="R99" s="19"/>
    </row>
    <row r="100" spans="1:18" ht="15" customHeight="1">
      <c r="A100" s="18" t="s">
        <v>118</v>
      </c>
      <c r="B100" s="18"/>
      <c r="C100" s="18"/>
      <c r="D100" s="4">
        <f t="shared" si="7"/>
        <v>0</v>
      </c>
      <c r="F100" s="4">
        <f>'[1]Admin'!Q100</f>
        <v>0</v>
      </c>
      <c r="G100" s="4">
        <f>'[1]Publications'!Q100</f>
        <v>0</v>
      </c>
      <c r="H100" s="4">
        <f>'[1]Conference'!Q100</f>
        <v>0</v>
      </c>
      <c r="I100" s="4">
        <f>'[1]Education'!Q100</f>
        <v>0</v>
      </c>
      <c r="J100" s="4">
        <f>'[1]Grant'!Q100</f>
        <v>0</v>
      </c>
      <c r="K100" s="4">
        <f>'[1]Development'!Q100</f>
        <v>0</v>
      </c>
      <c r="L100" s="4">
        <f>'[1]Board'!Q100</f>
        <v>0</v>
      </c>
      <c r="M100" s="4">
        <f>'[1]Sections'!Q100</f>
        <v>0</v>
      </c>
      <c r="N100" s="4">
        <f>'[1]Awards'!Q100</f>
        <v>0</v>
      </c>
      <c r="O100" s="4">
        <f>'[1]Investments'!Q100</f>
        <v>0</v>
      </c>
      <c r="R100" s="19"/>
    </row>
    <row r="101" spans="1:18" ht="15" customHeight="1">
      <c r="A101" s="20" t="s">
        <v>119</v>
      </c>
      <c r="B101" s="20"/>
      <c r="C101" s="20"/>
      <c r="D101" s="4">
        <f t="shared" si="7"/>
        <v>0</v>
      </c>
      <c r="F101" s="4">
        <f>'[1]Admin'!Q101</f>
        <v>0</v>
      </c>
      <c r="G101" s="4">
        <f>'[1]Publications'!Q101</f>
        <v>0</v>
      </c>
      <c r="H101" s="4">
        <f>'[1]Conference'!Q101</f>
        <v>0</v>
      </c>
      <c r="I101" s="4">
        <f>'[1]Education'!Q101</f>
        <v>0</v>
      </c>
      <c r="J101" s="4">
        <f>'[1]Grant'!Q101</f>
        <v>0</v>
      </c>
      <c r="K101" s="4">
        <f>'[1]Development'!Q101</f>
        <v>0</v>
      </c>
      <c r="L101" s="4">
        <f>'[1]Board'!Q101</f>
        <v>0</v>
      </c>
      <c r="M101" s="4">
        <f>'[1]Sections'!Q101</f>
        <v>0</v>
      </c>
      <c r="N101" s="4">
        <f>'[1]Awards'!Q101</f>
        <v>0</v>
      </c>
      <c r="O101" s="4">
        <f>'[1]Investments'!Q101</f>
        <v>0</v>
      </c>
      <c r="R101" s="21">
        <f>(((((R95)+(R96))+(R97))+(R98))+(R99))+(R100)</f>
        <v>0</v>
      </c>
    </row>
    <row r="102" spans="1:18" ht="15" customHeight="1">
      <c r="A102" s="18" t="s">
        <v>120</v>
      </c>
      <c r="B102" s="18"/>
      <c r="C102" s="18"/>
      <c r="D102" s="4">
        <f t="shared" si="7"/>
        <v>0</v>
      </c>
      <c r="F102" s="4">
        <f>'[1]Admin'!Q102</f>
        <v>0</v>
      </c>
      <c r="G102" s="4">
        <f>'[1]Publications'!Q102</f>
        <v>0</v>
      </c>
      <c r="H102" s="4">
        <f>'[1]Conference'!Q102</f>
        <v>0</v>
      </c>
      <c r="I102" s="4">
        <f>'[1]Education'!Q102</f>
        <v>0</v>
      </c>
      <c r="J102" s="4">
        <f>'[1]Grant'!Q102</f>
        <v>0</v>
      </c>
      <c r="K102" s="4">
        <f>'[1]Development'!Q102</f>
        <v>0</v>
      </c>
      <c r="L102" s="4">
        <f>'[1]Board'!Q102</f>
        <v>0</v>
      </c>
      <c r="M102" s="4">
        <f>'[1]Sections'!Q102</f>
        <v>0</v>
      </c>
      <c r="N102" s="4">
        <f>'[1]Awards'!Q102</f>
        <v>0</v>
      </c>
      <c r="O102" s="4">
        <f>'[1]Investments'!Q102</f>
        <v>0</v>
      </c>
      <c r="R102" s="19"/>
    </row>
    <row r="103" spans="1:18" ht="15" customHeight="1">
      <c r="A103" s="18" t="s">
        <v>121</v>
      </c>
      <c r="B103" s="18"/>
      <c r="C103" s="18"/>
      <c r="D103" s="4">
        <f t="shared" si="7"/>
        <v>0</v>
      </c>
      <c r="F103" s="4">
        <f>'[1]Admin'!Q103</f>
        <v>0</v>
      </c>
      <c r="G103" s="4">
        <f>'[1]Publications'!Q103</f>
        <v>0</v>
      </c>
      <c r="H103" s="4">
        <f>'[1]Conference'!Q103</f>
        <v>0</v>
      </c>
      <c r="I103" s="4">
        <f>'[1]Education'!Q103</f>
        <v>0</v>
      </c>
      <c r="J103" s="4">
        <f>'[1]Grant'!Q103</f>
        <v>0</v>
      </c>
      <c r="K103" s="4">
        <f>'[1]Development'!Q103</f>
        <v>0</v>
      </c>
      <c r="L103" s="4">
        <f>'[1]Board'!Q103</f>
        <v>0</v>
      </c>
      <c r="M103" s="4">
        <f>'[1]Sections'!Q103</f>
        <v>0</v>
      </c>
      <c r="N103" s="4">
        <f>'[1]Awards'!Q103</f>
        <v>0</v>
      </c>
      <c r="O103" s="4">
        <f>'[1]Investments'!Q103</f>
        <v>0</v>
      </c>
      <c r="R103" s="19"/>
    </row>
    <row r="104" spans="1:18" ht="15" customHeight="1">
      <c r="A104" s="18" t="s">
        <v>122</v>
      </c>
      <c r="B104" s="18"/>
      <c r="C104" s="18"/>
      <c r="D104" s="4">
        <f t="shared" si="7"/>
        <v>0</v>
      </c>
      <c r="F104" s="4">
        <f>'[1]Admin'!Q104</f>
        <v>0</v>
      </c>
      <c r="G104" s="4">
        <f>'[1]Publications'!Q104</f>
        <v>0</v>
      </c>
      <c r="H104" s="4">
        <f>'[1]Conference'!Q104</f>
        <v>0</v>
      </c>
      <c r="I104" s="4">
        <f>'[1]Education'!Q104</f>
        <v>0</v>
      </c>
      <c r="J104" s="4">
        <f>'[1]Grant'!Q104</f>
        <v>0</v>
      </c>
      <c r="K104" s="4">
        <f>'[1]Development'!Q104</f>
        <v>0</v>
      </c>
      <c r="L104" s="4">
        <f>'[1]Board'!Q104</f>
        <v>0</v>
      </c>
      <c r="M104" s="4">
        <f>'[1]Sections'!Q104</f>
        <v>0</v>
      </c>
      <c r="N104" s="4">
        <f>'[1]Awards'!Q104</f>
        <v>0</v>
      </c>
      <c r="O104" s="4">
        <f>'[1]Investments'!Q104</f>
        <v>0</v>
      </c>
      <c r="R104" s="19"/>
    </row>
    <row r="105" spans="1:18" ht="15" customHeight="1">
      <c r="A105" s="18" t="s">
        <v>123</v>
      </c>
      <c r="B105" s="18"/>
      <c r="C105" s="18"/>
      <c r="D105" s="4">
        <f t="shared" si="7"/>
        <v>0</v>
      </c>
      <c r="F105" s="4">
        <f>'[1]Admin'!Q105</f>
        <v>0</v>
      </c>
      <c r="G105" s="4">
        <f>'[1]Publications'!Q105</f>
        <v>0</v>
      </c>
      <c r="H105" s="4">
        <f>'[1]Conference'!Q105</f>
        <v>0</v>
      </c>
      <c r="I105" s="4">
        <f>'[1]Education'!Q105</f>
        <v>0</v>
      </c>
      <c r="J105" s="4">
        <f>'[1]Grant'!Q105</f>
        <v>0</v>
      </c>
      <c r="K105" s="4">
        <f>'[1]Development'!Q105</f>
        <v>0</v>
      </c>
      <c r="L105" s="4">
        <f>'[1]Board'!Q105</f>
        <v>0</v>
      </c>
      <c r="M105" s="4">
        <f>'[1]Sections'!Q105</f>
        <v>0</v>
      </c>
      <c r="N105" s="4">
        <f>'[1]Awards'!Q105</f>
        <v>0</v>
      </c>
      <c r="O105" s="4">
        <f>'[1]Investments'!Q105</f>
        <v>0</v>
      </c>
      <c r="R105" s="19"/>
    </row>
    <row r="106" spans="1:18" ht="15" customHeight="1">
      <c r="A106" s="18" t="s">
        <v>124</v>
      </c>
      <c r="B106" s="18"/>
      <c r="C106" s="18"/>
      <c r="D106" s="4">
        <f t="shared" si="7"/>
        <v>0</v>
      </c>
      <c r="F106" s="4">
        <f>'[1]Admin'!Q106</f>
        <v>0</v>
      </c>
      <c r="G106" s="4">
        <f>'[1]Publications'!Q106</f>
        <v>0</v>
      </c>
      <c r="H106" s="4">
        <f>'[1]Conference'!Q106</f>
        <v>0</v>
      </c>
      <c r="I106" s="4">
        <f>'[1]Education'!Q106</f>
        <v>0</v>
      </c>
      <c r="J106" s="4">
        <f>'[1]Grant'!Q106</f>
        <v>0</v>
      </c>
      <c r="K106" s="4">
        <f>'[1]Development'!Q106</f>
        <v>0</v>
      </c>
      <c r="L106" s="4">
        <f>'[1]Board'!Q106</f>
        <v>0</v>
      </c>
      <c r="M106" s="4">
        <f>'[1]Sections'!Q106</f>
        <v>0</v>
      </c>
      <c r="N106" s="4">
        <f>'[1]Awards'!Q106</f>
        <v>0</v>
      </c>
      <c r="O106" s="4">
        <f>'[1]Investments'!Q106</f>
        <v>0</v>
      </c>
      <c r="R106" s="19"/>
    </row>
    <row r="107" spans="1:18" ht="15" customHeight="1">
      <c r="A107" s="18" t="s">
        <v>125</v>
      </c>
      <c r="B107" s="18"/>
      <c r="C107" s="18"/>
      <c r="D107" s="4">
        <f t="shared" si="7"/>
        <v>0</v>
      </c>
      <c r="F107" s="4">
        <f>'[1]Admin'!Q107</f>
        <v>0</v>
      </c>
      <c r="G107" s="4">
        <f>'[1]Publications'!Q107</f>
        <v>0</v>
      </c>
      <c r="H107" s="4">
        <f>'[1]Conference'!Q107</f>
        <v>0</v>
      </c>
      <c r="I107" s="4">
        <f>'[1]Education'!Q107</f>
        <v>0</v>
      </c>
      <c r="J107" s="4">
        <f>'[1]Grant'!Q107</f>
        <v>0</v>
      </c>
      <c r="K107" s="4">
        <f>'[1]Development'!Q107</f>
        <v>0</v>
      </c>
      <c r="L107" s="4">
        <f>'[1]Board'!Q107</f>
        <v>0</v>
      </c>
      <c r="M107" s="4">
        <f>'[1]Sections'!Q107</f>
        <v>0</v>
      </c>
      <c r="N107" s="4">
        <f>'[1]Awards'!Q107</f>
        <v>0</v>
      </c>
      <c r="O107" s="4">
        <f>'[1]Investments'!Q107</f>
        <v>0</v>
      </c>
      <c r="R107" s="19"/>
    </row>
    <row r="108" spans="1:18" ht="15" customHeight="1">
      <c r="A108" s="18" t="s">
        <v>126</v>
      </c>
      <c r="B108" s="18"/>
      <c r="C108" s="18"/>
      <c r="D108" s="4">
        <f t="shared" si="7"/>
        <v>0</v>
      </c>
      <c r="F108" s="4">
        <f>'[1]Admin'!Q108</f>
        <v>0</v>
      </c>
      <c r="G108" s="4">
        <f>'[1]Publications'!Q108</f>
        <v>0</v>
      </c>
      <c r="H108" s="4">
        <f>'[1]Conference'!Q108</f>
        <v>0</v>
      </c>
      <c r="I108" s="4">
        <f>'[1]Education'!Q108</f>
        <v>0</v>
      </c>
      <c r="J108" s="4">
        <f>'[1]Grant'!Q108</f>
        <v>0</v>
      </c>
      <c r="K108" s="4">
        <f>'[1]Development'!Q108</f>
        <v>0</v>
      </c>
      <c r="L108" s="4">
        <f>'[1]Board'!Q108</f>
        <v>0</v>
      </c>
      <c r="M108" s="4">
        <f>'[1]Sections'!Q108</f>
        <v>0</v>
      </c>
      <c r="N108" s="4">
        <f>'[1]Awards'!Q108</f>
        <v>0</v>
      </c>
      <c r="O108" s="4">
        <f>'[1]Investments'!Q108</f>
        <v>0</v>
      </c>
      <c r="R108" s="19"/>
    </row>
    <row r="109" spans="1:18" ht="15" customHeight="1">
      <c r="A109" s="18" t="s">
        <v>127</v>
      </c>
      <c r="B109" s="18"/>
      <c r="C109" s="18"/>
      <c r="D109" s="4">
        <f t="shared" si="7"/>
        <v>0</v>
      </c>
      <c r="F109" s="4">
        <f>'[1]Admin'!Q109</f>
        <v>0</v>
      </c>
      <c r="G109" s="4">
        <f>'[1]Publications'!Q109</f>
        <v>0</v>
      </c>
      <c r="H109" s="4">
        <f>'[1]Conference'!Q109</f>
        <v>0</v>
      </c>
      <c r="I109" s="4">
        <f>'[1]Education'!Q109</f>
        <v>0</v>
      </c>
      <c r="J109" s="4">
        <f>'[1]Grant'!Q109</f>
        <v>0</v>
      </c>
      <c r="K109" s="4">
        <f>'[1]Development'!Q109</f>
        <v>0</v>
      </c>
      <c r="L109" s="4">
        <f>'[1]Board'!Q109</f>
        <v>0</v>
      </c>
      <c r="M109" s="4">
        <f>'[1]Sections'!Q109</f>
        <v>0</v>
      </c>
      <c r="N109" s="4">
        <f>'[1]Awards'!Q109</f>
        <v>0</v>
      </c>
      <c r="O109" s="4">
        <f>'[1]Investments'!Q109</f>
        <v>0</v>
      </c>
      <c r="R109" s="19"/>
    </row>
    <row r="110" spans="1:18" ht="15" customHeight="1">
      <c r="A110" s="18" t="s">
        <v>128</v>
      </c>
      <c r="B110" s="18"/>
      <c r="C110" s="18"/>
      <c r="D110" s="4">
        <f t="shared" si="7"/>
        <v>0</v>
      </c>
      <c r="F110" s="4">
        <f>'[1]Admin'!Q110</f>
        <v>0</v>
      </c>
      <c r="G110" s="4">
        <f>'[1]Publications'!Q110</f>
        <v>0</v>
      </c>
      <c r="H110" s="4">
        <f>'[1]Conference'!Q110</f>
        <v>0</v>
      </c>
      <c r="I110" s="4">
        <f>'[1]Education'!Q110</f>
        <v>0</v>
      </c>
      <c r="J110" s="4">
        <f>'[1]Grant'!Q110</f>
        <v>0</v>
      </c>
      <c r="K110" s="4">
        <f>'[1]Development'!Q110</f>
        <v>0</v>
      </c>
      <c r="L110" s="4">
        <f>'[1]Board'!Q110</f>
        <v>0</v>
      </c>
      <c r="M110" s="4">
        <f>'[1]Sections'!Q110</f>
        <v>0</v>
      </c>
      <c r="N110" s="4">
        <f>'[1]Awards'!Q110</f>
        <v>0</v>
      </c>
      <c r="O110" s="4">
        <f>'[1]Investments'!Q110</f>
        <v>0</v>
      </c>
      <c r="R110" s="19"/>
    </row>
    <row r="111" spans="1:18" ht="15" customHeight="1">
      <c r="A111" s="18" t="s">
        <v>129</v>
      </c>
      <c r="B111" s="18"/>
      <c r="C111" s="18"/>
      <c r="D111" s="4">
        <f t="shared" si="7"/>
        <v>0</v>
      </c>
      <c r="F111" s="4">
        <f>'[1]Admin'!Q111</f>
        <v>0</v>
      </c>
      <c r="G111" s="4">
        <f>'[1]Publications'!Q111</f>
        <v>0</v>
      </c>
      <c r="H111" s="4">
        <f>'[1]Conference'!Q111</f>
        <v>0</v>
      </c>
      <c r="I111" s="4">
        <f>'[1]Education'!Q111</f>
        <v>0</v>
      </c>
      <c r="J111" s="4">
        <f>'[1]Grant'!Q111</f>
        <v>0</v>
      </c>
      <c r="K111" s="4">
        <f>'[1]Development'!Q111</f>
        <v>0</v>
      </c>
      <c r="L111" s="4">
        <f>'[1]Board'!Q111</f>
        <v>0</v>
      </c>
      <c r="M111" s="4">
        <f>'[1]Sections'!Q111</f>
        <v>0</v>
      </c>
      <c r="N111" s="4">
        <f>'[1]Awards'!Q111</f>
        <v>0</v>
      </c>
      <c r="O111" s="4">
        <f>'[1]Investments'!Q111</f>
        <v>0</v>
      </c>
      <c r="R111" s="19"/>
    </row>
    <row r="112" spans="1:18" ht="15" customHeight="1">
      <c r="A112" s="18" t="s">
        <v>130</v>
      </c>
      <c r="B112" s="18"/>
      <c r="C112" s="18"/>
      <c r="D112" s="4">
        <f t="shared" si="7"/>
        <v>0</v>
      </c>
      <c r="F112" s="4">
        <f>'[1]Admin'!Q112</f>
        <v>0</v>
      </c>
      <c r="G112" s="4">
        <f>'[1]Publications'!Q112</f>
        <v>0</v>
      </c>
      <c r="H112" s="4">
        <f>'[1]Conference'!Q112</f>
        <v>0</v>
      </c>
      <c r="I112" s="4">
        <f>'[1]Education'!Q112</f>
        <v>0</v>
      </c>
      <c r="J112" s="4">
        <f>'[1]Grant'!Q112</f>
        <v>0</v>
      </c>
      <c r="K112" s="4">
        <f>'[1]Development'!Q112</f>
        <v>0</v>
      </c>
      <c r="L112" s="4">
        <f>'[1]Board'!Q112</f>
        <v>0</v>
      </c>
      <c r="M112" s="4">
        <f>'[1]Sections'!Q112</f>
        <v>0</v>
      </c>
      <c r="N112" s="4">
        <f>'[1]Awards'!Q112</f>
        <v>0</v>
      </c>
      <c r="O112" s="4">
        <f>'[1]Investments'!Q112</f>
        <v>0</v>
      </c>
      <c r="R112" s="19"/>
    </row>
    <row r="113" spans="1:18" ht="15" customHeight="1">
      <c r="A113" s="18" t="s">
        <v>131</v>
      </c>
      <c r="B113" s="18"/>
      <c r="C113" s="18"/>
      <c r="D113" s="4">
        <f t="shared" si="7"/>
        <v>0</v>
      </c>
      <c r="F113" s="4">
        <f>'[1]Admin'!Q113</f>
        <v>0</v>
      </c>
      <c r="G113" s="4">
        <f>'[1]Publications'!Q113</f>
        <v>0</v>
      </c>
      <c r="H113" s="4">
        <f>'[1]Conference'!Q113</f>
        <v>0</v>
      </c>
      <c r="I113" s="4">
        <f>'[1]Education'!Q113</f>
        <v>0</v>
      </c>
      <c r="J113" s="4">
        <f>'[1]Grant'!Q113</f>
        <v>0</v>
      </c>
      <c r="K113" s="4">
        <f>'[1]Development'!Q113</f>
        <v>0</v>
      </c>
      <c r="L113" s="4">
        <f>'[1]Board'!Q113</f>
        <v>0</v>
      </c>
      <c r="M113" s="4">
        <f>'[1]Sections'!Q113</f>
        <v>0</v>
      </c>
      <c r="N113" s="4">
        <f>'[1]Awards'!Q113</f>
        <v>0</v>
      </c>
      <c r="O113" s="4">
        <f>'[1]Investments'!Q113</f>
        <v>0</v>
      </c>
      <c r="R113" s="19"/>
    </row>
    <row r="114" spans="1:18" ht="15" customHeight="1">
      <c r="A114" s="18" t="s">
        <v>132</v>
      </c>
      <c r="B114" s="18"/>
      <c r="C114" s="18"/>
      <c r="D114" s="4">
        <f t="shared" si="7"/>
        <v>0</v>
      </c>
      <c r="F114" s="4">
        <f>'[1]Admin'!Q114</f>
        <v>0</v>
      </c>
      <c r="G114" s="4">
        <f>'[1]Publications'!Q114</f>
        <v>0</v>
      </c>
      <c r="H114" s="4">
        <f>'[1]Conference'!Q114</f>
        <v>0</v>
      </c>
      <c r="I114" s="4">
        <f>'[1]Education'!Q114</f>
        <v>0</v>
      </c>
      <c r="J114" s="4">
        <f>'[1]Grant'!Q114</f>
        <v>0</v>
      </c>
      <c r="K114" s="4">
        <f>'[1]Development'!Q114</f>
        <v>0</v>
      </c>
      <c r="L114" s="4">
        <f>'[1]Board'!Q114</f>
        <v>0</v>
      </c>
      <c r="M114" s="4">
        <f>'[1]Sections'!Q114</f>
        <v>0</v>
      </c>
      <c r="N114" s="4">
        <f>'[1]Awards'!Q114</f>
        <v>0</v>
      </c>
      <c r="O114" s="4">
        <f>'[1]Investments'!Q114</f>
        <v>0</v>
      </c>
      <c r="R114" s="19"/>
    </row>
    <row r="115" spans="1:18" ht="15" customHeight="1">
      <c r="A115" s="18" t="s">
        <v>133</v>
      </c>
      <c r="B115" s="18"/>
      <c r="C115" s="18"/>
      <c r="D115" s="4">
        <f t="shared" si="7"/>
        <v>0</v>
      </c>
      <c r="F115" s="4">
        <f>'[1]Admin'!Q115</f>
        <v>0</v>
      </c>
      <c r="G115" s="4">
        <f>'[1]Publications'!Q115</f>
        <v>0</v>
      </c>
      <c r="H115" s="4">
        <f>'[1]Conference'!Q115</f>
        <v>0</v>
      </c>
      <c r="I115" s="4">
        <f>'[1]Education'!Q115</f>
        <v>0</v>
      </c>
      <c r="J115" s="4">
        <f>'[1]Grant'!Q115</f>
        <v>0</v>
      </c>
      <c r="K115" s="4">
        <f>'[1]Development'!Q115</f>
        <v>0</v>
      </c>
      <c r="L115" s="4">
        <f>'[1]Board'!Q115</f>
        <v>0</v>
      </c>
      <c r="M115" s="4">
        <f>'[1]Sections'!Q115</f>
        <v>0</v>
      </c>
      <c r="N115" s="4">
        <f>'[1]Awards'!Q115</f>
        <v>0</v>
      </c>
      <c r="O115" s="4">
        <f>'[1]Investments'!Q115</f>
        <v>0</v>
      </c>
      <c r="R115" s="19"/>
    </row>
    <row r="116" spans="1:18" ht="15" customHeight="1">
      <c r="A116" s="18" t="s">
        <v>134</v>
      </c>
      <c r="B116" s="18"/>
      <c r="C116" s="18"/>
      <c r="D116" s="4">
        <f t="shared" si="7"/>
        <v>0</v>
      </c>
      <c r="F116" s="4">
        <f>'[1]Admin'!Q116</f>
        <v>0</v>
      </c>
      <c r="G116" s="4">
        <f>'[1]Publications'!Q116</f>
        <v>0</v>
      </c>
      <c r="H116" s="4">
        <f>'[1]Conference'!Q116</f>
        <v>0</v>
      </c>
      <c r="I116" s="4">
        <f>'[1]Education'!Q116</f>
        <v>0</v>
      </c>
      <c r="J116" s="4">
        <f>'[1]Grant'!Q116</f>
        <v>0</v>
      </c>
      <c r="K116" s="4">
        <f>'[1]Development'!Q116</f>
        <v>0</v>
      </c>
      <c r="L116" s="4">
        <f>'[1]Board'!Q116</f>
        <v>0</v>
      </c>
      <c r="M116" s="4">
        <f>'[1]Sections'!Q116</f>
        <v>0</v>
      </c>
      <c r="N116" s="4">
        <f>'[1]Awards'!Q116</f>
        <v>0</v>
      </c>
      <c r="O116" s="4">
        <f>'[1]Investments'!Q116</f>
        <v>0</v>
      </c>
      <c r="R116" s="19"/>
    </row>
    <row r="117" spans="1:18" ht="15" customHeight="1">
      <c r="A117" s="18" t="s">
        <v>135</v>
      </c>
      <c r="B117" s="18"/>
      <c r="C117" s="18"/>
      <c r="D117" s="4">
        <f t="shared" si="7"/>
        <v>0</v>
      </c>
      <c r="F117" s="4">
        <f>'[1]Admin'!Q117</f>
        <v>0</v>
      </c>
      <c r="G117" s="4">
        <f>'[1]Publications'!Q117</f>
        <v>0</v>
      </c>
      <c r="H117" s="4">
        <f>'[1]Conference'!Q117</f>
        <v>0</v>
      </c>
      <c r="I117" s="4">
        <f>'[1]Education'!Q117</f>
        <v>0</v>
      </c>
      <c r="J117" s="4">
        <f>'[1]Grant'!Q117</f>
        <v>0</v>
      </c>
      <c r="K117" s="4">
        <f>'[1]Development'!Q117</f>
        <v>0</v>
      </c>
      <c r="L117" s="4">
        <f>'[1]Board'!Q117</f>
        <v>0</v>
      </c>
      <c r="M117" s="4">
        <f>'[1]Sections'!Q117</f>
        <v>0</v>
      </c>
      <c r="N117" s="4">
        <f>'[1]Awards'!Q117</f>
        <v>0</v>
      </c>
      <c r="O117" s="4">
        <f>'[1]Investments'!Q117</f>
        <v>0</v>
      </c>
      <c r="R117" s="19">
        <f>'[1]Admin'!Q117+'[1]Publications'!Q117+'[1]Conference'!Q117+'[1]Education'!Q117+'[1]Grant'!Q117+'[1]Development'!Q117+'[1]Board'!Q117+'[1]Sections'!Q117+'[1]Awards'!Q117+'[1]Investments'!Q117</f>
        <v>0</v>
      </c>
    </row>
    <row r="118" spans="1:18" ht="15" customHeight="1">
      <c r="A118" s="18" t="s">
        <v>136</v>
      </c>
      <c r="B118" s="18"/>
      <c r="C118" s="18"/>
      <c r="D118" s="4">
        <f t="shared" si="7"/>
        <v>22000</v>
      </c>
      <c r="F118" s="4">
        <f>'[1]Admin'!Q118</f>
        <v>0</v>
      </c>
      <c r="G118" s="4">
        <f>'[1]Publications'!Q118</f>
        <v>22000</v>
      </c>
      <c r="H118" s="4">
        <f>'[1]Conference'!Q118</f>
        <v>0</v>
      </c>
      <c r="I118" s="4">
        <f>'[1]Education'!Q118</f>
        <v>0</v>
      </c>
      <c r="J118" s="4">
        <f>'[1]Grant'!Q118</f>
        <v>0</v>
      </c>
      <c r="K118" s="4">
        <f>'[1]Development'!Q118</f>
        <v>0</v>
      </c>
      <c r="L118" s="4">
        <f>'[1]Board'!Q118</f>
        <v>0</v>
      </c>
      <c r="M118" s="4">
        <f>'[1]Sections'!Q118</f>
        <v>0</v>
      </c>
      <c r="N118" s="4">
        <f>'[1]Awards'!Q118</f>
        <v>0</v>
      </c>
      <c r="O118" s="4">
        <f>'[1]Investments'!Q118</f>
        <v>0</v>
      </c>
      <c r="R118" s="19">
        <f>'[1]Admin'!Q118+'[1]Publications'!Q118+'[1]Conference'!Q118+'[1]Education'!Q118+'[1]Grant'!Q118+'[1]Development'!Q118+'[1]Board'!Q118+'[1]Sections'!Q118+'[1]Awards'!Q118+'[1]Investments'!Q118</f>
        <v>22000</v>
      </c>
    </row>
    <row r="119" spans="1:18" ht="25">
      <c r="A119" s="18" t="s">
        <v>137</v>
      </c>
      <c r="B119" s="18"/>
      <c r="C119" s="18"/>
      <c r="D119" s="4">
        <f t="shared" si="7"/>
        <v>657707</v>
      </c>
      <c r="F119" s="4">
        <f>'[1]Admin'!Q119</f>
        <v>0</v>
      </c>
      <c r="G119" s="4">
        <f>'[1]Publications'!Q119</f>
        <v>0</v>
      </c>
      <c r="H119" s="4">
        <f>'[1]Conference'!Q119</f>
        <v>0</v>
      </c>
      <c r="I119" s="4">
        <f>'[1]Education'!Q119</f>
        <v>0</v>
      </c>
      <c r="J119" s="4">
        <f>'[1]Grant'!Q119</f>
        <v>657707</v>
      </c>
      <c r="K119" s="4">
        <f>'[1]Development'!Q119</f>
        <v>0</v>
      </c>
      <c r="L119" s="4">
        <f>'[1]Board'!Q119</f>
        <v>0</v>
      </c>
      <c r="M119" s="4">
        <f>'[1]Sections'!Q119</f>
        <v>0</v>
      </c>
      <c r="N119" s="4">
        <f>'[1]Awards'!Q119</f>
        <v>0</v>
      </c>
      <c r="O119" s="4">
        <f>'[1]Investments'!Q119</f>
        <v>0</v>
      </c>
      <c r="R119" s="19">
        <f>'[1]Admin'!Q119+'[1]Publications'!Q119+'[1]Conference'!Q119+'[1]Education'!Q119+'[1]Grant'!Q119+'[1]Development'!Q119+'[1]Board'!Q119+'[1]Sections'!Q119+'[1]Awards'!Q119+'[1]Investments'!Q119</f>
        <v>657707</v>
      </c>
    </row>
    <row r="120" spans="1:18" ht="15" customHeight="1">
      <c r="A120" s="18" t="s">
        <v>138</v>
      </c>
      <c r="B120" s="18"/>
      <c r="C120" s="18"/>
      <c r="D120" s="4">
        <f t="shared" si="7"/>
        <v>0</v>
      </c>
      <c r="F120" s="4">
        <f>'[1]Admin'!Q120</f>
        <v>0</v>
      </c>
      <c r="G120" s="4">
        <f>'[1]Publications'!Q120</f>
        <v>0</v>
      </c>
      <c r="H120" s="4">
        <f>'[1]Conference'!Q120</f>
        <v>0</v>
      </c>
      <c r="I120" s="4">
        <f>'[1]Education'!Q120</f>
        <v>0</v>
      </c>
      <c r="J120" s="4">
        <f>'[1]Grant'!Q120</f>
        <v>0</v>
      </c>
      <c r="K120" s="4">
        <f>'[1]Development'!Q120</f>
        <v>0</v>
      </c>
      <c r="L120" s="4">
        <f>'[1]Board'!Q120</f>
        <v>0</v>
      </c>
      <c r="M120" s="4">
        <f>'[1]Sections'!Q120</f>
        <v>0</v>
      </c>
      <c r="N120" s="4">
        <f>'[1]Awards'!Q120</f>
        <v>0</v>
      </c>
      <c r="O120" s="4">
        <f>'[1]Investments'!Q120</f>
        <v>0</v>
      </c>
      <c r="R120" s="19">
        <f>'[1]Admin'!Q120+'[1]Publications'!Q120+'[1]Conference'!Q120+'[1]Education'!Q120+'[1]Grant'!Q120+'[1]Development'!Q120+'[1]Board'!Q120+'[1]Sections'!Q120+'[1]Awards'!Q120+'[1]Investments'!Q120</f>
        <v>0</v>
      </c>
    </row>
    <row r="121" spans="1:18" ht="15" customHeight="1">
      <c r="A121" s="18" t="s">
        <v>139</v>
      </c>
      <c r="B121" s="18"/>
      <c r="C121" s="18"/>
      <c r="D121" s="4">
        <f t="shared" si="7"/>
        <v>0</v>
      </c>
      <c r="F121" s="4">
        <f>'[1]Admin'!Q121</f>
        <v>0</v>
      </c>
      <c r="G121" s="4">
        <f>'[1]Publications'!Q121</f>
        <v>0</v>
      </c>
      <c r="H121" s="4">
        <f>'[1]Conference'!Q121</f>
        <v>0</v>
      </c>
      <c r="I121" s="4">
        <f>'[1]Education'!Q121</f>
        <v>0</v>
      </c>
      <c r="J121" s="4">
        <f>'[1]Grant'!Q121</f>
        <v>0</v>
      </c>
      <c r="K121" s="4">
        <f>'[1]Development'!Q121</f>
        <v>0</v>
      </c>
      <c r="L121" s="4">
        <f>'[1]Board'!Q121</f>
        <v>0</v>
      </c>
      <c r="M121" s="4">
        <f>'[1]Sections'!Q121</f>
        <v>0</v>
      </c>
      <c r="N121" s="4">
        <f>'[1]Awards'!Q121</f>
        <v>0</v>
      </c>
      <c r="O121" s="4">
        <f>'[1]Investments'!Q121</f>
        <v>0</v>
      </c>
      <c r="R121" s="19">
        <f>'[1]Admin'!Q121+'[1]Publications'!Q121+'[1]Conference'!Q121+'[1]Education'!Q121+'[1]Grant'!Q121+'[1]Development'!Q121+'[1]Board'!Q121+'[1]Sections'!Q121+'[1]Awards'!Q121+'[1]Investments'!Q121</f>
        <v>0</v>
      </c>
    </row>
    <row r="122" spans="1:18" ht="15" customHeight="1">
      <c r="A122" s="18" t="s">
        <v>140</v>
      </c>
      <c r="B122" s="18"/>
      <c r="C122" s="18"/>
      <c r="D122" s="4">
        <f t="shared" si="7"/>
        <v>0</v>
      </c>
      <c r="F122" s="4">
        <f>'[1]Admin'!Q122</f>
        <v>0</v>
      </c>
      <c r="G122" s="4">
        <f>'[1]Publications'!Q122</f>
        <v>0</v>
      </c>
      <c r="H122" s="4">
        <f>'[1]Conference'!Q122</f>
        <v>0</v>
      </c>
      <c r="I122" s="4">
        <f>'[1]Education'!Q122</f>
        <v>0</v>
      </c>
      <c r="J122" s="4">
        <f>'[1]Grant'!Q122</f>
        <v>0</v>
      </c>
      <c r="K122" s="4">
        <f>'[1]Development'!Q122</f>
        <v>0</v>
      </c>
      <c r="L122" s="4">
        <f>'[1]Board'!Q122</f>
        <v>0</v>
      </c>
      <c r="M122" s="4">
        <f>'[1]Sections'!Q122</f>
        <v>0</v>
      </c>
      <c r="N122" s="4">
        <f>'[1]Awards'!Q122</f>
        <v>0</v>
      </c>
      <c r="O122" s="4">
        <f>'[1]Investments'!Q122</f>
        <v>0</v>
      </c>
      <c r="R122" s="19">
        <f>'[1]Admin'!Q122+'[1]Publications'!Q122+'[1]Conference'!Q122+'[1]Education'!Q122+'[1]Grant'!Q122+'[1]Development'!Q122+'[1]Board'!Q122+'[1]Sections'!Q122+'[1]Awards'!Q122+'[1]Investments'!Q122</f>
        <v>0</v>
      </c>
    </row>
    <row r="123" spans="1:18" ht="15" customHeight="1">
      <c r="A123" s="18" t="s">
        <v>141</v>
      </c>
      <c r="B123" s="18"/>
      <c r="C123" s="18"/>
      <c r="D123" s="4">
        <f t="shared" si="7"/>
        <v>15000</v>
      </c>
      <c r="F123" s="4">
        <f>'[1]Admin'!Q123</f>
        <v>15000</v>
      </c>
      <c r="G123" s="4">
        <f>'[1]Publications'!Q123</f>
        <v>0</v>
      </c>
      <c r="H123" s="4">
        <f>'[1]Conference'!Q123</f>
        <v>0</v>
      </c>
      <c r="I123" s="4">
        <f>'[1]Education'!Q123</f>
        <v>0</v>
      </c>
      <c r="J123" s="4">
        <f>'[1]Grant'!Q123</f>
        <v>0</v>
      </c>
      <c r="K123" s="4">
        <f>'[1]Development'!Q123</f>
        <v>0</v>
      </c>
      <c r="L123" s="4">
        <f>'[1]Board'!Q123</f>
        <v>0</v>
      </c>
      <c r="M123" s="4">
        <f>'[1]Sections'!Q123</f>
        <v>0</v>
      </c>
      <c r="N123" s="4">
        <f>'[1]Awards'!Q123</f>
        <v>0</v>
      </c>
      <c r="O123" s="4">
        <f>'[1]Investments'!Q123</f>
        <v>0</v>
      </c>
      <c r="R123" s="19">
        <f>'[1]Admin'!Q123+'[1]Publications'!Q123+'[1]Conference'!Q123+'[1]Education'!Q123+'[1]Grant'!Q123+'[1]Development'!Q123+'[1]Board'!Q123+'[1]Sections'!Q123+'[1]Awards'!Q123+'[1]Investments'!Q123</f>
        <v>15000</v>
      </c>
    </row>
    <row r="124" spans="1:18" ht="15" customHeight="1">
      <c r="A124" s="18" t="s">
        <v>142</v>
      </c>
      <c r="B124" s="18"/>
      <c r="C124" s="18"/>
      <c r="D124" s="4">
        <f t="shared" si="7"/>
        <v>25000</v>
      </c>
      <c r="F124" s="4">
        <f>'[1]Admin'!Q124</f>
        <v>25000</v>
      </c>
      <c r="G124" s="4">
        <f>'[1]Publications'!Q124</f>
        <v>0</v>
      </c>
      <c r="H124" s="4">
        <f>'[1]Conference'!Q124</f>
        <v>0</v>
      </c>
      <c r="I124" s="4">
        <f>'[1]Education'!Q124</f>
        <v>0</v>
      </c>
      <c r="J124" s="4">
        <f>'[1]Grant'!Q124</f>
        <v>0</v>
      </c>
      <c r="K124" s="4">
        <f>'[1]Development'!Q124</f>
        <v>0</v>
      </c>
      <c r="L124" s="4">
        <f>'[1]Board'!Q124</f>
        <v>0</v>
      </c>
      <c r="M124" s="4">
        <f>'[1]Sections'!Q124</f>
        <v>0</v>
      </c>
      <c r="N124" s="4">
        <f>'[1]Awards'!Q124</f>
        <v>0</v>
      </c>
      <c r="O124" s="4">
        <f>'[1]Investments'!Q124</f>
        <v>0</v>
      </c>
      <c r="R124" s="19">
        <f>'[1]Admin'!Q124+'[1]Publications'!Q124+'[1]Conference'!Q124+'[1]Education'!Q124+'[1]Grant'!Q124+'[1]Development'!Q124+'[1]Board'!Q124+'[1]Sections'!Q124+'[1]Awards'!Q124+'[1]Investments'!Q124</f>
        <v>25000</v>
      </c>
    </row>
    <row r="125" spans="1:18" ht="15" customHeight="1">
      <c r="A125" s="18" t="s">
        <v>143</v>
      </c>
      <c r="B125" s="18"/>
      <c r="C125" s="18"/>
      <c r="D125" s="4">
        <f t="shared" si="7"/>
        <v>0</v>
      </c>
      <c r="F125" s="4">
        <f>'[1]Admin'!Q125</f>
        <v>0</v>
      </c>
      <c r="G125" s="4">
        <f>'[1]Publications'!Q125</f>
        <v>0</v>
      </c>
      <c r="H125" s="4">
        <f>'[1]Conference'!Q125</f>
        <v>0</v>
      </c>
      <c r="I125" s="4">
        <f>'[1]Education'!Q125</f>
        <v>0</v>
      </c>
      <c r="J125" s="4">
        <f>'[1]Grant'!Q125</f>
        <v>0</v>
      </c>
      <c r="K125" s="4">
        <f>'[1]Development'!Q125</f>
        <v>0</v>
      </c>
      <c r="L125" s="4">
        <f>'[1]Board'!Q125</f>
        <v>0</v>
      </c>
      <c r="M125" s="4">
        <f>'[1]Sections'!Q125</f>
        <v>0</v>
      </c>
      <c r="N125" s="4">
        <f>'[1]Awards'!Q125</f>
        <v>0</v>
      </c>
      <c r="O125" s="4">
        <f>'[1]Investments'!Q125</f>
        <v>0</v>
      </c>
      <c r="R125" s="19">
        <f>'[1]Admin'!Q125+'[1]Publications'!Q125+'[1]Conference'!Q125+'[1]Education'!Q125+'[1]Grant'!Q125+'[1]Development'!Q125+'[1]Board'!Q125+'[1]Sections'!Q125+'[1]Awards'!Q125+'[1]Investments'!Q125</f>
        <v>0</v>
      </c>
    </row>
    <row r="126" spans="1:18" ht="15" customHeight="1">
      <c r="A126" s="20" t="s">
        <v>144</v>
      </c>
      <c r="B126" s="20"/>
      <c r="C126" s="20"/>
      <c r="D126" s="21">
        <f aca="true" t="shared" si="9" ref="D126:Q126">((((((((D117)+(D118))+(D119))+(D120))+(D121))+(D122))+(D123))+(D124))+(D125)</f>
        <v>719707</v>
      </c>
      <c r="E126" s="21"/>
      <c r="F126" s="21">
        <f t="shared" si="9"/>
        <v>40000</v>
      </c>
      <c r="G126" s="21">
        <f t="shared" si="9"/>
        <v>22000</v>
      </c>
      <c r="H126" s="21">
        <f>((((((((H117)+(H118))+(H119))+(H120))+(H121))+(H122))+(H123))+(H124))+(H125)</f>
        <v>0</v>
      </c>
      <c r="I126" s="21">
        <f t="shared" si="9"/>
        <v>0</v>
      </c>
      <c r="J126" s="21">
        <f t="shared" si="9"/>
        <v>657707</v>
      </c>
      <c r="K126" s="21">
        <f>((((((((K117)+(K118))+(K119))+(K120))+(K121))+(K122))+(K123))+(K124))+(K125)</f>
        <v>0</v>
      </c>
      <c r="L126" s="21">
        <f t="shared" si="9"/>
        <v>0</v>
      </c>
      <c r="M126" s="21">
        <f>((((((((M117)+(M118))+(M119))+(M120))+(M121))+(M122))+(M123))+(M124))+(M125)</f>
        <v>0</v>
      </c>
      <c r="N126" s="21">
        <f>((((((((N117)+(N118))+(N119))+(N120))+(N121))+(N122))+(N123))+(N124))+(N125)</f>
        <v>0</v>
      </c>
      <c r="O126" s="21">
        <f t="shared" si="9"/>
        <v>0</v>
      </c>
      <c r="P126" s="21">
        <f t="shared" si="9"/>
        <v>0</v>
      </c>
      <c r="Q126" s="21">
        <f t="shared" si="9"/>
        <v>0</v>
      </c>
      <c r="R126" s="21">
        <f>((((((((R117)+(R118))+(R119))+(R120))+(R121))+(R122))+(R123))+(R124))+(R125)</f>
        <v>719707</v>
      </c>
    </row>
    <row r="127" spans="1:18" ht="15" customHeight="1">
      <c r="A127" s="18" t="s">
        <v>145</v>
      </c>
      <c r="B127" s="18"/>
      <c r="C127" s="18"/>
      <c r="D127" s="4">
        <f t="shared" si="7"/>
        <v>0</v>
      </c>
      <c r="F127" s="4">
        <f>'[1]Admin'!Q127</f>
        <v>0</v>
      </c>
      <c r="G127" s="4">
        <f>'[1]Publications'!Q127</f>
        <v>0</v>
      </c>
      <c r="H127" s="4">
        <f>'[1]Conference'!Q127</f>
        <v>0</v>
      </c>
      <c r="I127" s="4">
        <f>'[1]Education'!Q127</f>
        <v>0</v>
      </c>
      <c r="J127" s="4">
        <f>'[1]Grant'!Q127</f>
        <v>0</v>
      </c>
      <c r="K127" s="4">
        <f>'[1]Development'!Q127</f>
        <v>0</v>
      </c>
      <c r="L127" s="4">
        <f>'[1]Board'!Q127</f>
        <v>0</v>
      </c>
      <c r="M127" s="4">
        <f>'[1]Sections'!Q127</f>
        <v>0</v>
      </c>
      <c r="N127" s="4">
        <f>'[1]Awards'!Q127</f>
        <v>0</v>
      </c>
      <c r="O127" s="4">
        <f>'[1]Investments'!Q127</f>
        <v>0</v>
      </c>
      <c r="R127" s="19">
        <f>'[1]Admin'!Q127+'[1]Publications'!Q127+'[1]Conference'!Q127+'[1]Education'!Q127+'[1]Grant'!Q127+'[1]Development'!Q127+'[1]Board'!Q127+'[1]Sections'!Q127+'[1]Awards'!Q127+'[1]Investments'!Q127</f>
        <v>0</v>
      </c>
    </row>
    <row r="128" spans="1:18" ht="15" customHeight="1">
      <c r="A128" s="18" t="s">
        <v>146</v>
      </c>
      <c r="B128" s="18"/>
      <c r="C128" s="18"/>
      <c r="D128" s="4">
        <f t="shared" si="7"/>
        <v>0</v>
      </c>
      <c r="F128" s="4">
        <f>'[1]Admin'!Q128</f>
        <v>0</v>
      </c>
      <c r="G128" s="4">
        <f>'[1]Publications'!Q128</f>
        <v>0</v>
      </c>
      <c r="H128" s="4">
        <f>'[1]Conference'!Q128</f>
        <v>0</v>
      </c>
      <c r="I128" s="4">
        <f>'[1]Education'!Q128</f>
        <v>0</v>
      </c>
      <c r="J128" s="4">
        <f>'[1]Grant'!Q128</f>
        <v>0</v>
      </c>
      <c r="K128" s="4">
        <f>'[1]Development'!Q128</f>
        <v>0</v>
      </c>
      <c r="L128" s="4">
        <f>'[1]Board'!Q128</f>
        <v>0</v>
      </c>
      <c r="M128" s="4">
        <f>'[1]Sections'!Q128</f>
        <v>0</v>
      </c>
      <c r="N128" s="4">
        <f>'[1]Awards'!Q128</f>
        <v>0</v>
      </c>
      <c r="O128" s="4">
        <f>'[1]Investments'!Q128</f>
        <v>0</v>
      </c>
      <c r="R128" s="19">
        <f>'[1]Admin'!Q128+'[1]Publications'!Q128+'[1]Conference'!Q128+'[1]Education'!Q128+'[1]Grant'!Q128+'[1]Development'!Q128+'[1]Board'!Q128+'[1]Sections'!Q128+'[1]Awards'!Q128+'[1]Investments'!Q128</f>
        <v>0</v>
      </c>
    </row>
    <row r="129" spans="1:18" ht="15" customHeight="1">
      <c r="A129" s="18" t="s">
        <v>147</v>
      </c>
      <c r="B129" s="18"/>
      <c r="C129" s="18"/>
      <c r="D129" s="4">
        <f t="shared" si="7"/>
        <v>75764</v>
      </c>
      <c r="F129" s="4">
        <f>'[1]Admin'!Q129</f>
        <v>0</v>
      </c>
      <c r="G129" s="4">
        <f>'[1]Publications'!Q129</f>
        <v>0</v>
      </c>
      <c r="H129" s="4">
        <f>'[1]Conference'!Q129</f>
        <v>0</v>
      </c>
      <c r="I129" s="4">
        <f>'[1]Education'!Q129</f>
        <v>0</v>
      </c>
      <c r="J129" s="4">
        <f>'[1]Grant'!Q129</f>
        <v>75764</v>
      </c>
      <c r="K129" s="4">
        <f>'[1]Development'!Q129</f>
        <v>0</v>
      </c>
      <c r="L129" s="4">
        <f>'[1]Board'!Q129</f>
        <v>0</v>
      </c>
      <c r="M129" s="4">
        <f>'[1]Sections'!Q129</f>
        <v>0</v>
      </c>
      <c r="N129" s="4">
        <f>'[1]Awards'!Q129</f>
        <v>0</v>
      </c>
      <c r="O129" s="4">
        <f>'[1]Investments'!Q129</f>
        <v>0</v>
      </c>
      <c r="R129" s="19">
        <f>'[1]Admin'!Q129+'[1]Publications'!Q129+'[1]Conference'!Q129+'[1]Education'!Q129+'[1]Grant'!Q129+'[1]Development'!Q129+'[1]Board'!Q129+'[1]Sections'!Q129+'[1]Awards'!Q129+'[1]Investments'!Q129</f>
        <v>75764</v>
      </c>
    </row>
    <row r="130" spans="1:18" ht="15" customHeight="1">
      <c r="A130" s="18" t="s">
        <v>148</v>
      </c>
      <c r="B130" s="18"/>
      <c r="C130" s="18"/>
      <c r="D130" s="4">
        <f t="shared" si="7"/>
        <v>0</v>
      </c>
      <c r="F130" s="4">
        <f>'[1]Admin'!Q130</f>
        <v>0</v>
      </c>
      <c r="G130" s="4">
        <f>'[1]Publications'!Q130</f>
        <v>0</v>
      </c>
      <c r="H130" s="4">
        <f>'[1]Conference'!Q130</f>
        <v>0</v>
      </c>
      <c r="I130" s="4">
        <f>'[1]Education'!Q130</f>
        <v>0</v>
      </c>
      <c r="J130" s="4">
        <f>'[1]Grant'!Q130</f>
        <v>0</v>
      </c>
      <c r="K130" s="4">
        <f>'[1]Development'!Q130</f>
        <v>0</v>
      </c>
      <c r="L130" s="4">
        <f>'[1]Board'!Q130</f>
        <v>0</v>
      </c>
      <c r="M130" s="4">
        <f>'[1]Sections'!Q130</f>
        <v>0</v>
      </c>
      <c r="N130" s="4">
        <f>'[1]Awards'!Q130</f>
        <v>0</v>
      </c>
      <c r="O130" s="4">
        <f>'[1]Investments'!Q130</f>
        <v>0</v>
      </c>
      <c r="R130" s="19">
        <f>'[1]Admin'!Q130+'[1]Publications'!Q130+'[1]Conference'!Q130+'[1]Education'!Q130+'[1]Grant'!Q130+'[1]Development'!Q130+'[1]Board'!Q130+'[1]Sections'!Q130+'[1]Awards'!Q130+'[1]Investments'!Q130</f>
        <v>0</v>
      </c>
    </row>
    <row r="131" spans="1:18" ht="15" customHeight="1">
      <c r="A131" s="18" t="s">
        <v>149</v>
      </c>
      <c r="B131" s="18"/>
      <c r="C131" s="18"/>
      <c r="D131" s="4">
        <f t="shared" si="7"/>
        <v>0</v>
      </c>
      <c r="F131" s="4">
        <f>'[1]Admin'!Q131</f>
        <v>0</v>
      </c>
      <c r="G131" s="4">
        <f>'[1]Publications'!Q131</f>
        <v>0</v>
      </c>
      <c r="H131" s="4">
        <f>'[1]Conference'!Q131</f>
        <v>0</v>
      </c>
      <c r="I131" s="4">
        <f>'[1]Education'!Q131</f>
        <v>0</v>
      </c>
      <c r="J131" s="4">
        <f>'[1]Grant'!Q131</f>
        <v>0</v>
      </c>
      <c r="K131" s="4">
        <f>'[1]Development'!Q131</f>
        <v>0</v>
      </c>
      <c r="L131" s="4">
        <f>'[1]Board'!Q131</f>
        <v>0</v>
      </c>
      <c r="M131" s="4">
        <f>'[1]Sections'!Q131</f>
        <v>0</v>
      </c>
      <c r="N131" s="4">
        <f>'[1]Awards'!Q131</f>
        <v>0</v>
      </c>
      <c r="O131" s="4">
        <f>'[1]Investments'!Q131</f>
        <v>0</v>
      </c>
      <c r="R131" s="19">
        <f>'[1]Admin'!Q131+'[1]Publications'!Q131+'[1]Conference'!Q131+'[1]Education'!Q131+'[1]Grant'!Q131+'[1]Development'!Q131+'[1]Board'!Q131+'[1]Sections'!Q131+'[1]Awards'!Q131+'[1]Investments'!Q131</f>
        <v>0</v>
      </c>
    </row>
    <row r="132" spans="1:18" ht="15" customHeight="1">
      <c r="A132" s="18" t="s">
        <v>150</v>
      </c>
      <c r="B132" s="18"/>
      <c r="C132" s="18"/>
      <c r="D132" s="4">
        <f t="shared" si="7"/>
        <v>0</v>
      </c>
      <c r="F132" s="4">
        <f>'[1]Admin'!Q132</f>
        <v>0</v>
      </c>
      <c r="G132" s="4">
        <f>'[1]Publications'!Q132</f>
        <v>0</v>
      </c>
      <c r="H132" s="4">
        <f>'[1]Conference'!Q132</f>
        <v>0</v>
      </c>
      <c r="I132" s="4">
        <f>'[1]Education'!Q132</f>
        <v>0</v>
      </c>
      <c r="J132" s="4">
        <f>'[1]Grant'!Q132</f>
        <v>0</v>
      </c>
      <c r="K132" s="4">
        <f>'[1]Development'!Q132</f>
        <v>0</v>
      </c>
      <c r="L132" s="4">
        <f>'[1]Board'!Q132</f>
        <v>0</v>
      </c>
      <c r="M132" s="4">
        <f>'[1]Sections'!Q132</f>
        <v>0</v>
      </c>
      <c r="N132" s="4">
        <f>'[1]Awards'!Q132</f>
        <v>0</v>
      </c>
      <c r="O132" s="4">
        <f>'[1]Investments'!Q132</f>
        <v>0</v>
      </c>
      <c r="R132" s="19">
        <f>'[1]Admin'!Q132+'[1]Publications'!Q132+'[1]Conference'!Q132+'[1]Education'!Q132+'[1]Grant'!Q132+'[1]Development'!Q132+'[1]Board'!Q132+'[1]Sections'!Q132+'[1]Awards'!Q132+'[1]Investments'!Q132</f>
        <v>0</v>
      </c>
    </row>
    <row r="133" spans="1:18" ht="15" customHeight="1">
      <c r="A133" s="18" t="s">
        <v>151</v>
      </c>
      <c r="B133" s="18"/>
      <c r="C133" s="18"/>
      <c r="D133" s="4">
        <f t="shared" si="7"/>
        <v>0</v>
      </c>
      <c r="F133" s="4">
        <f>'[1]Admin'!Q133</f>
        <v>0</v>
      </c>
      <c r="G133" s="4">
        <f>'[1]Publications'!Q133</f>
        <v>0</v>
      </c>
      <c r="H133" s="4">
        <f>'[1]Conference'!Q133</f>
        <v>0</v>
      </c>
      <c r="I133" s="4">
        <f>'[1]Education'!Q133</f>
        <v>0</v>
      </c>
      <c r="J133" s="4">
        <f>'[1]Grant'!Q133</f>
        <v>0</v>
      </c>
      <c r="K133" s="4">
        <f>'[1]Development'!Q133</f>
        <v>0</v>
      </c>
      <c r="L133" s="4">
        <f>'[1]Board'!Q133</f>
        <v>0</v>
      </c>
      <c r="M133" s="4">
        <f>'[1]Sections'!Q133</f>
        <v>0</v>
      </c>
      <c r="N133" s="4">
        <f>'[1]Awards'!Q133</f>
        <v>0</v>
      </c>
      <c r="O133" s="4">
        <f>'[1]Investments'!Q133</f>
        <v>0</v>
      </c>
      <c r="R133" s="19">
        <f>'[1]Admin'!Q133+'[1]Publications'!Q133+'[1]Conference'!Q133+'[1]Education'!Q133+'[1]Grant'!Q133+'[1]Development'!Q133+'[1]Board'!Q133+'[1]Sections'!Q133+'[1]Awards'!Q133+'[1]Investments'!Q133</f>
        <v>0</v>
      </c>
    </row>
    <row r="134" spans="1:18" ht="15" customHeight="1">
      <c r="A134" s="20" t="s">
        <v>152</v>
      </c>
      <c r="B134" s="20"/>
      <c r="C134" s="20"/>
      <c r="D134" s="21">
        <f aca="true" t="shared" si="10" ref="D134:Q134">((((D129)+(D130))+(D131))+(D132))+(D133)</f>
        <v>75764</v>
      </c>
      <c r="E134" s="21"/>
      <c r="F134" s="21">
        <f t="shared" si="10"/>
        <v>0</v>
      </c>
      <c r="G134" s="21">
        <f t="shared" si="10"/>
        <v>0</v>
      </c>
      <c r="H134" s="21">
        <f>((((H129)+(H130))+(H131))+(H132))+(H133)</f>
        <v>0</v>
      </c>
      <c r="I134" s="21">
        <f t="shared" si="10"/>
        <v>0</v>
      </c>
      <c r="J134" s="21">
        <f t="shared" si="10"/>
        <v>75764</v>
      </c>
      <c r="K134" s="21">
        <f>((((K129)+(K130))+(K131))+(K132))+(K133)</f>
        <v>0</v>
      </c>
      <c r="L134" s="21">
        <f t="shared" si="10"/>
        <v>0</v>
      </c>
      <c r="M134" s="21">
        <f>((((M129)+(M130))+(M131))+(M132))+(M133)</f>
        <v>0</v>
      </c>
      <c r="N134" s="21">
        <f>((((N129)+(N130))+(N131))+(N132))+(N133)</f>
        <v>0</v>
      </c>
      <c r="O134" s="21">
        <f t="shared" si="10"/>
        <v>0</v>
      </c>
      <c r="P134" s="21">
        <f t="shared" si="10"/>
        <v>0</v>
      </c>
      <c r="Q134" s="21">
        <f t="shared" si="10"/>
        <v>0</v>
      </c>
      <c r="R134" s="21">
        <f>((((R129)+(R130))+(R131))+(R132))+(R133)</f>
        <v>75764</v>
      </c>
    </row>
    <row r="135" spans="1:18" ht="15" customHeight="1">
      <c r="A135" s="18" t="s">
        <v>153</v>
      </c>
      <c r="B135" s="18"/>
      <c r="C135" s="18"/>
      <c r="D135" s="4">
        <f t="shared" si="7"/>
        <v>0</v>
      </c>
      <c r="F135" s="4">
        <f>'[1]Admin'!Q135</f>
        <v>0</v>
      </c>
      <c r="G135" s="4">
        <f>'[1]Publications'!Q135</f>
        <v>0</v>
      </c>
      <c r="H135" s="4">
        <f>'[1]Conference'!Q135</f>
        <v>0</v>
      </c>
      <c r="I135" s="4">
        <f>'[1]Education'!Q135</f>
        <v>0</v>
      </c>
      <c r="J135" s="4">
        <f>'[1]Grant'!Q135</f>
        <v>0</v>
      </c>
      <c r="K135" s="4">
        <f>'[1]Development'!Q135</f>
        <v>0</v>
      </c>
      <c r="L135" s="4">
        <f>'[1]Board'!Q135</f>
        <v>0</v>
      </c>
      <c r="M135" s="4">
        <f>'[1]Sections'!Q135</f>
        <v>0</v>
      </c>
      <c r="N135" s="4">
        <f>'[1]Awards'!Q135</f>
        <v>0</v>
      </c>
      <c r="O135" s="4">
        <f>'[1]Investments'!Q135</f>
        <v>0</v>
      </c>
      <c r="R135" s="19"/>
    </row>
    <row r="136" spans="1:18" ht="15" customHeight="1">
      <c r="A136" s="18" t="s">
        <v>154</v>
      </c>
      <c r="B136" s="18"/>
      <c r="C136" s="18"/>
      <c r="D136" s="4">
        <f aca="true" t="shared" si="11" ref="D136:D199">SUM(F136:O136)</f>
        <v>37803</v>
      </c>
      <c r="F136" s="4">
        <f>'[1]Admin'!Q136</f>
        <v>0</v>
      </c>
      <c r="G136" s="4">
        <f>'[1]Publications'!Q136</f>
        <v>0</v>
      </c>
      <c r="H136" s="4">
        <f>'[1]Conference'!Q136</f>
        <v>0</v>
      </c>
      <c r="I136" s="4">
        <f>'[1]Education'!Q136</f>
        <v>0</v>
      </c>
      <c r="J136" s="4">
        <f>'[1]Grant'!Q136</f>
        <v>37803</v>
      </c>
      <c r="K136" s="4">
        <f>'[1]Development'!Q136</f>
        <v>0</v>
      </c>
      <c r="L136" s="4">
        <f>'[1]Board'!Q136</f>
        <v>0</v>
      </c>
      <c r="M136" s="4">
        <f>'[1]Sections'!Q136</f>
        <v>0</v>
      </c>
      <c r="N136" s="4">
        <f>'[1]Awards'!Q136</f>
        <v>0</v>
      </c>
      <c r="O136" s="4">
        <f>'[1]Investments'!Q136</f>
        <v>0</v>
      </c>
      <c r="R136" s="19">
        <f>'[1]Admin'!Q136+'[1]Publications'!Q136+'[1]Conference'!Q136+'[1]Education'!Q136+'[1]Grant'!Q136+'[1]Development'!Q136+'[1]Board'!Q136+'[1]Sections'!Q136+'[1]Awards'!Q136+'[1]Investments'!Q136</f>
        <v>37803</v>
      </c>
    </row>
    <row r="137" spans="1:18" ht="15" customHeight="1">
      <c r="A137" s="18" t="s">
        <v>155</v>
      </c>
      <c r="B137" s="18"/>
      <c r="C137" s="18"/>
      <c r="D137" s="4">
        <f t="shared" si="11"/>
        <v>18200</v>
      </c>
      <c r="F137" s="4">
        <f>'[1]Admin'!Q137</f>
        <v>3900</v>
      </c>
      <c r="G137" s="4">
        <f>'[1]Publications'!Q137</f>
        <v>3800</v>
      </c>
      <c r="H137" s="4">
        <f>'[1]Conference'!Q137</f>
        <v>0</v>
      </c>
      <c r="I137" s="4">
        <f>'[1]Education'!Q137</f>
        <v>2300</v>
      </c>
      <c r="J137" s="4">
        <f>'[1]Grant'!Q137</f>
        <v>0</v>
      </c>
      <c r="K137" s="4">
        <f>'[1]Development'!Q137</f>
        <v>0</v>
      </c>
      <c r="L137" s="4">
        <f>'[1]Board'!Q137</f>
        <v>8200</v>
      </c>
      <c r="M137" s="4">
        <f>'[1]Sections'!Q137</f>
        <v>0</v>
      </c>
      <c r="N137" s="4">
        <f>'[1]Awards'!Q137</f>
        <v>0</v>
      </c>
      <c r="O137" s="4">
        <f>'[1]Investments'!Q137</f>
        <v>0</v>
      </c>
      <c r="R137" s="19">
        <f>'[1]Admin'!Q137+'[1]Publications'!Q137+'[1]Conference'!Q137+'[1]Education'!Q137+'[1]Grant'!Q137+'[1]Development'!Q137+'[1]Board'!Q137+'[1]Sections'!Q137+'[1]Awards'!Q137+'[1]Investments'!Q137</f>
        <v>18200</v>
      </c>
    </row>
    <row r="138" spans="1:18" ht="15" customHeight="1">
      <c r="A138" s="18" t="s">
        <v>156</v>
      </c>
      <c r="B138" s="18"/>
      <c r="C138" s="18"/>
      <c r="D138" s="4">
        <f t="shared" si="11"/>
        <v>0</v>
      </c>
      <c r="F138" s="4">
        <f>'[1]Admin'!Q138</f>
        <v>0</v>
      </c>
      <c r="G138" s="4">
        <f>'[1]Publications'!Q138</f>
        <v>0</v>
      </c>
      <c r="H138" s="4">
        <f>'[1]Conference'!Q138</f>
        <v>0</v>
      </c>
      <c r="I138" s="4">
        <f>'[1]Education'!Q138</f>
        <v>0</v>
      </c>
      <c r="J138" s="4">
        <f>'[1]Grant'!Q138</f>
        <v>0</v>
      </c>
      <c r="K138" s="4">
        <f>'[1]Development'!Q138</f>
        <v>0</v>
      </c>
      <c r="L138" s="4">
        <f>'[1]Board'!Q138</f>
        <v>0</v>
      </c>
      <c r="M138" s="4">
        <f>'[1]Sections'!Q138</f>
        <v>0</v>
      </c>
      <c r="N138" s="4">
        <f>'[1]Awards'!Q138</f>
        <v>0</v>
      </c>
      <c r="O138" s="4">
        <f>'[1]Investments'!Q138</f>
        <v>0</v>
      </c>
      <c r="R138" s="19">
        <f>'[1]Admin'!Q138+'[1]Publications'!Q138+'[1]Conference'!Q138+'[1]Education'!Q138+'[1]Grant'!Q138+'[1]Development'!Q138+'[1]Board'!Q138+'[1]Sections'!Q138+'[1]Awards'!Q138+'[1]Investments'!Q138</f>
        <v>0</v>
      </c>
    </row>
    <row r="139" spans="1:18" ht="15" customHeight="1">
      <c r="A139" s="18" t="s">
        <v>157</v>
      </c>
      <c r="B139" s="18"/>
      <c r="C139" s="18"/>
      <c r="D139" s="4">
        <f t="shared" si="11"/>
        <v>0</v>
      </c>
      <c r="F139" s="4">
        <f>'[1]Admin'!Q139</f>
        <v>0</v>
      </c>
      <c r="G139" s="4">
        <f>'[1]Publications'!Q139</f>
        <v>0</v>
      </c>
      <c r="H139" s="4">
        <f>'[1]Conference'!Q139</f>
        <v>0</v>
      </c>
      <c r="I139" s="4">
        <f>'[1]Education'!Q139</f>
        <v>0</v>
      </c>
      <c r="J139" s="4">
        <f>'[1]Grant'!Q139</f>
        <v>0</v>
      </c>
      <c r="K139" s="4">
        <f>'[1]Development'!Q139</f>
        <v>0</v>
      </c>
      <c r="L139" s="4">
        <f>'[1]Board'!Q139</f>
        <v>0</v>
      </c>
      <c r="M139" s="4">
        <f>'[1]Sections'!Q139</f>
        <v>0</v>
      </c>
      <c r="N139" s="4">
        <f>'[1]Awards'!Q139</f>
        <v>0</v>
      </c>
      <c r="O139" s="4">
        <f>'[1]Investments'!Q139</f>
        <v>0</v>
      </c>
      <c r="R139" s="19">
        <f>'[1]Admin'!Q139+'[1]Publications'!Q139+'[1]Conference'!Q139+'[1]Education'!Q139+'[1]Grant'!Q139+'[1]Development'!Q139+'[1]Board'!Q139+'[1]Sections'!Q139+'[1]Awards'!Q139+'[1]Investments'!Q139</f>
        <v>0</v>
      </c>
    </row>
    <row r="140" spans="1:18" ht="15" customHeight="1">
      <c r="A140" s="18" t="s">
        <v>158</v>
      </c>
      <c r="B140" s="18"/>
      <c r="C140" s="18"/>
      <c r="D140" s="4">
        <f t="shared" si="11"/>
        <v>0</v>
      </c>
      <c r="F140" s="4">
        <f>'[1]Admin'!Q140</f>
        <v>0</v>
      </c>
      <c r="G140" s="4">
        <f>'[1]Publications'!Q140</f>
        <v>0</v>
      </c>
      <c r="H140" s="4">
        <f>'[1]Conference'!Q140</f>
        <v>0</v>
      </c>
      <c r="I140" s="4">
        <f>'[1]Education'!Q140</f>
        <v>0</v>
      </c>
      <c r="J140" s="4">
        <f>'[1]Grant'!Q140</f>
        <v>0</v>
      </c>
      <c r="K140" s="4">
        <f>'[1]Development'!Q140</f>
        <v>0</v>
      </c>
      <c r="L140" s="4">
        <f>'[1]Board'!Q140</f>
        <v>0</v>
      </c>
      <c r="M140" s="4">
        <f>'[1]Sections'!Q140</f>
        <v>0</v>
      </c>
      <c r="N140" s="4">
        <f>'[1]Awards'!Q140</f>
        <v>0</v>
      </c>
      <c r="O140" s="4">
        <f>'[1]Investments'!Q140</f>
        <v>0</v>
      </c>
      <c r="R140" s="19">
        <f>'[1]Admin'!Q140+'[1]Publications'!Q140+'[1]Conference'!Q140+'[1]Education'!Q140+'[1]Grant'!Q140+'[1]Development'!Q140+'[1]Board'!Q140+'[1]Sections'!Q140+'[1]Awards'!Q140+'[1]Investments'!Q140</f>
        <v>0</v>
      </c>
    </row>
    <row r="141" spans="1:18" ht="15" customHeight="1">
      <c r="A141" s="18" t="s">
        <v>159</v>
      </c>
      <c r="B141" s="18"/>
      <c r="C141" s="18"/>
      <c r="D141" s="4">
        <f t="shared" si="11"/>
        <v>0</v>
      </c>
      <c r="F141" s="4">
        <f>'[1]Admin'!Q141</f>
        <v>0</v>
      </c>
      <c r="G141" s="4">
        <f>'[1]Publications'!Q141</f>
        <v>0</v>
      </c>
      <c r="H141" s="4">
        <f>'[1]Conference'!Q141</f>
        <v>0</v>
      </c>
      <c r="I141" s="4">
        <f>'[1]Education'!Q141</f>
        <v>0</v>
      </c>
      <c r="J141" s="4">
        <f>'[1]Grant'!Q141</f>
        <v>0</v>
      </c>
      <c r="K141" s="4">
        <f>'[1]Development'!Q141</f>
        <v>0</v>
      </c>
      <c r="L141" s="4">
        <f>'[1]Board'!Q141</f>
        <v>0</v>
      </c>
      <c r="M141" s="4">
        <f>'[1]Sections'!Q141</f>
        <v>0</v>
      </c>
      <c r="N141" s="4">
        <f>'[1]Awards'!Q141</f>
        <v>0</v>
      </c>
      <c r="O141" s="4">
        <f>'[1]Investments'!Q141</f>
        <v>0</v>
      </c>
      <c r="R141" s="19">
        <f>'[1]Admin'!Q141+'[1]Publications'!Q141+'[1]Conference'!Q141+'[1]Education'!Q141+'[1]Grant'!Q141+'[1]Development'!Q141+'[1]Board'!Q141+'[1]Sections'!Q141+'[1]Awards'!Q141+'[1]Investments'!Q141</f>
        <v>0</v>
      </c>
    </row>
    <row r="142" spans="1:18" ht="15" customHeight="1">
      <c r="A142" s="18" t="s">
        <v>160</v>
      </c>
      <c r="B142" s="18"/>
      <c r="C142" s="18"/>
      <c r="D142" s="4">
        <f t="shared" si="11"/>
        <v>17880</v>
      </c>
      <c r="F142" s="4">
        <f>'[1]Admin'!Q142</f>
        <v>2100</v>
      </c>
      <c r="G142" s="4">
        <f>'[1]Publications'!Q142</f>
        <v>1800</v>
      </c>
      <c r="H142" s="4">
        <f>'[1]Conference'!Q142</f>
        <v>300</v>
      </c>
      <c r="I142" s="4">
        <f>'[1]Education'!Q142</f>
        <v>1680</v>
      </c>
      <c r="J142" s="4">
        <f>'[1]Grant'!Q142</f>
        <v>0</v>
      </c>
      <c r="K142" s="4">
        <f>'[1]Development'!Q142</f>
        <v>0</v>
      </c>
      <c r="L142" s="4">
        <f>'[1]Board'!Q142</f>
        <v>12000</v>
      </c>
      <c r="M142" s="4">
        <f>'[1]Sections'!Q142</f>
        <v>0</v>
      </c>
      <c r="N142" s="4">
        <f>'[1]Awards'!Q142</f>
        <v>0</v>
      </c>
      <c r="O142" s="4">
        <f>'[1]Investments'!Q142</f>
        <v>0</v>
      </c>
      <c r="R142" s="19">
        <f>'[1]Admin'!Q142+'[1]Publications'!Q142+'[1]Conference'!Q142+'[1]Education'!Q142+'[1]Grant'!Q142+'[1]Development'!Q142+'[1]Board'!Q142+'[1]Sections'!Q142+'[1]Awards'!Q142+'[1]Investments'!Q142</f>
        <v>17880</v>
      </c>
    </row>
    <row r="143" spans="1:18" ht="15" customHeight="1">
      <c r="A143" s="18" t="s">
        <v>161</v>
      </c>
      <c r="B143" s="18"/>
      <c r="C143" s="18"/>
      <c r="D143" s="4">
        <f t="shared" si="11"/>
        <v>6100</v>
      </c>
      <c r="F143" s="4">
        <f>'[1]Admin'!Q143</f>
        <v>700</v>
      </c>
      <c r="G143" s="4">
        <f>'[1]Publications'!Q143</f>
        <v>600</v>
      </c>
      <c r="H143" s="4">
        <f>'[1]Conference'!Q143</f>
        <v>100</v>
      </c>
      <c r="I143" s="4">
        <f>'[1]Education'!Q143</f>
        <v>700</v>
      </c>
      <c r="J143" s="4">
        <f>'[1]Grant'!Q143</f>
        <v>0</v>
      </c>
      <c r="K143" s="4">
        <f>'[1]Development'!Q143</f>
        <v>0</v>
      </c>
      <c r="L143" s="4">
        <f>'[1]Board'!Q143</f>
        <v>4000</v>
      </c>
      <c r="M143" s="4">
        <f>'[1]Sections'!Q143</f>
        <v>0</v>
      </c>
      <c r="N143" s="4">
        <f>'[1]Awards'!Q143</f>
        <v>0</v>
      </c>
      <c r="O143" s="4">
        <f>'[1]Investments'!Q143</f>
        <v>0</v>
      </c>
      <c r="R143" s="19">
        <f>'[1]Admin'!Q143+'[1]Publications'!Q143+'[1]Conference'!Q143+'[1]Education'!Q143+'[1]Grant'!Q143+'[1]Development'!Q143+'[1]Board'!Q143+'[1]Sections'!Q143+'[1]Awards'!Q143+'[1]Investments'!Q143</f>
        <v>6100</v>
      </c>
    </row>
    <row r="144" spans="1:18" ht="15" customHeight="1">
      <c r="A144" s="18" t="s">
        <v>162</v>
      </c>
      <c r="B144" s="18"/>
      <c r="C144" s="18"/>
      <c r="D144" s="4">
        <f t="shared" si="11"/>
        <v>0</v>
      </c>
      <c r="F144" s="4">
        <f>'[1]Admin'!Q144</f>
        <v>0</v>
      </c>
      <c r="G144" s="4">
        <f>'[1]Publications'!Q144</f>
        <v>0</v>
      </c>
      <c r="H144" s="4">
        <f>'[1]Conference'!Q144</f>
        <v>0</v>
      </c>
      <c r="I144" s="4">
        <f>'[1]Education'!Q144</f>
        <v>0</v>
      </c>
      <c r="J144" s="4">
        <f>'[1]Grant'!Q144</f>
        <v>0</v>
      </c>
      <c r="K144" s="4">
        <f>'[1]Development'!Q144</f>
        <v>0</v>
      </c>
      <c r="L144" s="4">
        <f>'[1]Board'!Q144</f>
        <v>0</v>
      </c>
      <c r="M144" s="4">
        <f>'[1]Sections'!Q144</f>
        <v>0</v>
      </c>
      <c r="N144" s="4">
        <f>'[1]Awards'!Q144</f>
        <v>0</v>
      </c>
      <c r="O144" s="4">
        <f>'[1]Investments'!Q144</f>
        <v>0</v>
      </c>
      <c r="R144" s="19">
        <f>'[1]Admin'!Q144+'[1]Publications'!Q144+'[1]Conference'!Q144+'[1]Education'!Q144+'[1]Grant'!Q144+'[1]Development'!Q144+'[1]Board'!Q144+'[1]Sections'!Q144+'[1]Awards'!Q144+'[1]Investments'!Q144</f>
        <v>0</v>
      </c>
    </row>
    <row r="145" spans="1:18" ht="15" customHeight="1">
      <c r="A145" s="18" t="s">
        <v>163</v>
      </c>
      <c r="B145" s="18"/>
      <c r="C145" s="18"/>
      <c r="D145" s="4">
        <f t="shared" si="11"/>
        <v>0</v>
      </c>
      <c r="F145" s="4">
        <f>'[1]Admin'!Q145</f>
        <v>0</v>
      </c>
      <c r="G145" s="4">
        <f>'[1]Publications'!Q145</f>
        <v>0</v>
      </c>
      <c r="H145" s="4">
        <f>'[1]Conference'!Q145</f>
        <v>0</v>
      </c>
      <c r="I145" s="4">
        <f>'[1]Education'!Q145</f>
        <v>0</v>
      </c>
      <c r="J145" s="4">
        <f>'[1]Grant'!Q145</f>
        <v>0</v>
      </c>
      <c r="K145" s="4">
        <f>'[1]Development'!Q145</f>
        <v>0</v>
      </c>
      <c r="L145" s="4">
        <f>'[1]Board'!Q145</f>
        <v>0</v>
      </c>
      <c r="M145" s="4">
        <f>'[1]Sections'!Q145</f>
        <v>0</v>
      </c>
      <c r="N145" s="4">
        <f>'[1]Awards'!Q145</f>
        <v>0</v>
      </c>
      <c r="O145" s="4">
        <f>'[1]Investments'!Q145</f>
        <v>0</v>
      </c>
      <c r="R145" s="19">
        <f>'[1]Admin'!Q145+'[1]Publications'!Q145+'[1]Conference'!Q145+'[1]Education'!Q145+'[1]Grant'!Q145+'[1]Development'!Q145+'[1]Board'!Q145+'[1]Sections'!Q145+'[1]Awards'!Q145+'[1]Investments'!Q145</f>
        <v>0</v>
      </c>
    </row>
    <row r="146" spans="1:18" ht="15" customHeight="1">
      <c r="A146" s="18" t="s">
        <v>164</v>
      </c>
      <c r="B146" s="18"/>
      <c r="C146" s="18"/>
      <c r="D146" s="4">
        <f t="shared" si="11"/>
        <v>19000</v>
      </c>
      <c r="F146" s="4">
        <f>'[1]Admin'!Q146</f>
        <v>0</v>
      </c>
      <c r="G146" s="4">
        <f>'[1]Publications'!Q146</f>
        <v>0</v>
      </c>
      <c r="H146" s="4">
        <f>'[1]Conference'!Q146</f>
        <v>12000</v>
      </c>
      <c r="I146" s="4">
        <f>'[1]Education'!Q146</f>
        <v>0</v>
      </c>
      <c r="J146" s="4">
        <f>'[1]Grant'!Q146</f>
        <v>0</v>
      </c>
      <c r="K146" s="4">
        <f>'[1]Development'!Q146</f>
        <v>0</v>
      </c>
      <c r="L146" s="4">
        <f>'[1]Board'!Q146</f>
        <v>0</v>
      </c>
      <c r="M146" s="4">
        <f>'[1]Sections'!Q146</f>
        <v>7000</v>
      </c>
      <c r="N146" s="4">
        <f>'[1]Awards'!Q146</f>
        <v>0</v>
      </c>
      <c r="O146" s="4">
        <f>'[1]Investments'!Q146</f>
        <v>0</v>
      </c>
      <c r="R146" s="19">
        <f>'[1]Admin'!Q146+'[1]Publications'!Q146+'[1]Conference'!Q146+'[1]Education'!Q146+'[1]Grant'!Q146+'[1]Development'!Q146+'[1]Board'!Q146+'[1]Sections'!Q146+'[1]Awards'!Q146+'[1]Investments'!Q146</f>
        <v>19000</v>
      </c>
    </row>
    <row r="147" spans="1:18" ht="15" customHeight="1">
      <c r="A147" s="20" t="s">
        <v>165</v>
      </c>
      <c r="B147" s="20"/>
      <c r="C147" s="20"/>
      <c r="D147" s="21">
        <f aca="true" t="shared" si="12" ref="D147:Q147">((((((((((D136)+(D137))+(D138))+(D139))+(D140))+(D141))+(D142))+(D143))+(D144))+(D145))+(D146)</f>
        <v>98983</v>
      </c>
      <c r="E147" s="21"/>
      <c r="F147" s="21">
        <f t="shared" si="12"/>
        <v>6700</v>
      </c>
      <c r="G147" s="21">
        <f t="shared" si="12"/>
        <v>6200</v>
      </c>
      <c r="H147" s="21">
        <f>((((((((((H136)+(H137))+(H138))+(H139))+(H140))+(H141))+(H142))+(H143))+(H144))+(H145))+(H146)</f>
        <v>12400</v>
      </c>
      <c r="I147" s="21">
        <f t="shared" si="12"/>
        <v>4680</v>
      </c>
      <c r="J147" s="21">
        <f t="shared" si="12"/>
        <v>37803</v>
      </c>
      <c r="K147" s="21">
        <f>((((((((((K136)+(K137))+(K138))+(K139))+(K140))+(K141))+(K142))+(K143))+(K144))+(K145))+(K146)</f>
        <v>0</v>
      </c>
      <c r="L147" s="21">
        <f t="shared" si="12"/>
        <v>24200</v>
      </c>
      <c r="M147" s="21">
        <f>((((((((((M136)+(M137))+(M138))+(M139))+(M140))+(M141))+(M142))+(M143))+(M144))+(M145))+(M146)</f>
        <v>7000</v>
      </c>
      <c r="N147" s="21">
        <f>((((((((((N136)+(N137))+(N138))+(N139))+(N140))+(N141))+(N142))+(N143))+(N144))+(N145))+(N146)</f>
        <v>0</v>
      </c>
      <c r="O147" s="21">
        <f t="shared" si="12"/>
        <v>0</v>
      </c>
      <c r="P147" s="21">
        <f t="shared" si="12"/>
        <v>0</v>
      </c>
      <c r="Q147" s="21">
        <f t="shared" si="12"/>
        <v>0</v>
      </c>
      <c r="R147" s="21">
        <f>((((((((((R136)+(R137))+(R138))+(R139))+(R140))+(R141))+(R142))+(R143))+(R144))+(R145))+(R146)</f>
        <v>98983</v>
      </c>
    </row>
    <row r="148" spans="1:18" ht="15" customHeight="1">
      <c r="A148" s="18" t="s">
        <v>166</v>
      </c>
      <c r="B148" s="18"/>
      <c r="C148" s="18"/>
      <c r="D148" s="4">
        <f t="shared" si="11"/>
        <v>0</v>
      </c>
      <c r="F148" s="4">
        <f>'[1]Admin'!Q148</f>
        <v>0</v>
      </c>
      <c r="G148" s="4">
        <f>'[1]Publications'!Q148</f>
        <v>0</v>
      </c>
      <c r="H148" s="4">
        <f>'[1]Conference'!Q148</f>
        <v>0</v>
      </c>
      <c r="I148" s="4">
        <f>'[1]Education'!Q148</f>
        <v>0</v>
      </c>
      <c r="J148" s="4">
        <f>'[1]Grant'!Q148</f>
        <v>0</v>
      </c>
      <c r="K148" s="4">
        <f>'[1]Development'!Q148</f>
        <v>0</v>
      </c>
      <c r="L148" s="4">
        <f>'[1]Board'!Q148</f>
        <v>0</v>
      </c>
      <c r="M148" s="4">
        <f>'[1]Sections'!Q148</f>
        <v>0</v>
      </c>
      <c r="N148" s="4">
        <f>'[1]Awards'!Q148</f>
        <v>0</v>
      </c>
      <c r="O148" s="4">
        <f>'[1]Investments'!Q148</f>
        <v>0</v>
      </c>
      <c r="R148" s="19"/>
    </row>
    <row r="149" spans="1:18" ht="15" customHeight="1">
      <c r="A149" s="18" t="s">
        <v>167</v>
      </c>
      <c r="B149" s="18"/>
      <c r="C149" s="18"/>
      <c r="D149" s="4">
        <f t="shared" si="11"/>
        <v>0</v>
      </c>
      <c r="F149" s="4">
        <f>'[1]Admin'!Q149</f>
        <v>0</v>
      </c>
      <c r="G149" s="4">
        <f>'[1]Publications'!Q149</f>
        <v>0</v>
      </c>
      <c r="H149" s="4">
        <f>'[1]Conference'!Q149</f>
        <v>0</v>
      </c>
      <c r="I149" s="4">
        <f>'[1]Education'!Q149</f>
        <v>0</v>
      </c>
      <c r="J149" s="4">
        <f>'[1]Grant'!Q149</f>
        <v>0</v>
      </c>
      <c r="K149" s="4">
        <f>'[1]Development'!Q149</f>
        <v>0</v>
      </c>
      <c r="L149" s="4">
        <f>'[1]Board'!Q149</f>
        <v>0</v>
      </c>
      <c r="M149" s="4">
        <f>'[1]Sections'!Q149</f>
        <v>0</v>
      </c>
      <c r="N149" s="4">
        <f>'[1]Awards'!Q149</f>
        <v>0</v>
      </c>
      <c r="O149" s="4">
        <f>'[1]Investments'!Q149</f>
        <v>0</v>
      </c>
      <c r="R149" s="19"/>
    </row>
    <row r="150" spans="1:18" ht="15" customHeight="1">
      <c r="A150" s="18" t="s">
        <v>168</v>
      </c>
      <c r="B150" s="18"/>
      <c r="C150" s="18"/>
      <c r="D150" s="4">
        <f t="shared" si="11"/>
        <v>0</v>
      </c>
      <c r="F150" s="4">
        <f>'[1]Admin'!Q150</f>
        <v>0</v>
      </c>
      <c r="G150" s="4">
        <f>'[1]Publications'!Q150</f>
        <v>0</v>
      </c>
      <c r="H150" s="4">
        <f>'[1]Conference'!Q150</f>
        <v>0</v>
      </c>
      <c r="I150" s="4">
        <f>'[1]Education'!Q150</f>
        <v>0</v>
      </c>
      <c r="J150" s="4">
        <f>'[1]Grant'!Q150</f>
        <v>0</v>
      </c>
      <c r="K150" s="4">
        <f>'[1]Development'!Q150</f>
        <v>0</v>
      </c>
      <c r="L150" s="4">
        <f>'[1]Board'!Q150</f>
        <v>0</v>
      </c>
      <c r="M150" s="4">
        <f>'[1]Sections'!Q150</f>
        <v>0</v>
      </c>
      <c r="N150" s="4">
        <f>'[1]Awards'!Q150</f>
        <v>0</v>
      </c>
      <c r="O150" s="4">
        <f>'[1]Investments'!Q150</f>
        <v>0</v>
      </c>
      <c r="R150" s="19"/>
    </row>
    <row r="151" spans="1:18" ht="15" customHeight="1">
      <c r="A151" s="18" t="s">
        <v>169</v>
      </c>
      <c r="B151" s="18"/>
      <c r="C151" s="18"/>
      <c r="D151" s="4">
        <f t="shared" si="11"/>
        <v>0</v>
      </c>
      <c r="F151" s="4">
        <f>'[1]Admin'!Q151</f>
        <v>0</v>
      </c>
      <c r="G151" s="4">
        <f>'[1]Publications'!Q151</f>
        <v>0</v>
      </c>
      <c r="H151" s="4">
        <f>'[1]Conference'!Q151</f>
        <v>0</v>
      </c>
      <c r="I151" s="4">
        <f>'[1]Education'!Q151</f>
        <v>0</v>
      </c>
      <c r="J151" s="4">
        <f>'[1]Grant'!Q151</f>
        <v>0</v>
      </c>
      <c r="K151" s="4">
        <f>'[1]Development'!Q151</f>
        <v>0</v>
      </c>
      <c r="L151" s="4">
        <f>'[1]Board'!Q151</f>
        <v>0</v>
      </c>
      <c r="M151" s="4">
        <f>'[1]Sections'!Q151</f>
        <v>0</v>
      </c>
      <c r="N151" s="4">
        <f>'[1]Awards'!Q151</f>
        <v>0</v>
      </c>
      <c r="O151" s="4">
        <f>'[1]Investments'!Q151</f>
        <v>0</v>
      </c>
      <c r="R151" s="19"/>
    </row>
    <row r="152" spans="1:18" ht="15" customHeight="1">
      <c r="A152" s="18" t="s">
        <v>170</v>
      </c>
      <c r="B152" s="18"/>
      <c r="C152" s="18"/>
      <c r="D152" s="4">
        <f t="shared" si="11"/>
        <v>0</v>
      </c>
      <c r="F152" s="4">
        <f>'[1]Admin'!Q152</f>
        <v>0</v>
      </c>
      <c r="G152" s="4">
        <f>'[1]Publications'!Q152</f>
        <v>0</v>
      </c>
      <c r="H152" s="4">
        <f>'[1]Conference'!Q152</f>
        <v>0</v>
      </c>
      <c r="I152" s="4">
        <f>'[1]Education'!Q152</f>
        <v>0</v>
      </c>
      <c r="J152" s="4">
        <f>'[1]Grant'!Q152</f>
        <v>0</v>
      </c>
      <c r="K152" s="4">
        <f>'[1]Development'!Q152</f>
        <v>0</v>
      </c>
      <c r="L152" s="4">
        <f>'[1]Board'!Q152</f>
        <v>0</v>
      </c>
      <c r="M152" s="4">
        <f>'[1]Sections'!Q152</f>
        <v>0</v>
      </c>
      <c r="N152" s="4">
        <f>'[1]Awards'!Q152</f>
        <v>0</v>
      </c>
      <c r="O152" s="4">
        <f>'[1]Investments'!Q152</f>
        <v>0</v>
      </c>
      <c r="R152" s="19"/>
    </row>
    <row r="153" spans="1:18" ht="15" customHeight="1">
      <c r="A153" s="18" t="s">
        <v>171</v>
      </c>
      <c r="B153" s="18"/>
      <c r="C153" s="18"/>
      <c r="D153" s="4">
        <f t="shared" si="11"/>
        <v>0</v>
      </c>
      <c r="F153" s="4">
        <f>'[1]Admin'!Q153</f>
        <v>0</v>
      </c>
      <c r="G153" s="4">
        <f>'[1]Publications'!Q153</f>
        <v>0</v>
      </c>
      <c r="H153" s="4">
        <f>'[1]Conference'!Q153</f>
        <v>0</v>
      </c>
      <c r="I153" s="4">
        <f>'[1]Education'!Q153</f>
        <v>0</v>
      </c>
      <c r="J153" s="4">
        <f>'[1]Grant'!Q153</f>
        <v>0</v>
      </c>
      <c r="K153" s="4">
        <f>'[1]Development'!Q153</f>
        <v>0</v>
      </c>
      <c r="L153" s="4">
        <f>'[1]Board'!Q153</f>
        <v>0</v>
      </c>
      <c r="M153" s="4">
        <f>'[1]Sections'!Q153</f>
        <v>0</v>
      </c>
      <c r="N153" s="4">
        <f>'[1]Awards'!Q153</f>
        <v>0</v>
      </c>
      <c r="O153" s="4">
        <f>'[1]Investments'!Q153</f>
        <v>0</v>
      </c>
      <c r="R153" s="19"/>
    </row>
    <row r="154" spans="1:18" ht="15" customHeight="1">
      <c r="A154" s="18" t="s">
        <v>172</v>
      </c>
      <c r="B154" s="18"/>
      <c r="C154" s="18"/>
      <c r="D154" s="4">
        <f t="shared" si="11"/>
        <v>0</v>
      </c>
      <c r="F154" s="4">
        <f>'[1]Admin'!Q154</f>
        <v>0</v>
      </c>
      <c r="G154" s="4">
        <f>'[1]Publications'!Q154</f>
        <v>0</v>
      </c>
      <c r="H154" s="4">
        <f>'[1]Conference'!Q154</f>
        <v>0</v>
      </c>
      <c r="I154" s="4">
        <f>'[1]Education'!Q154</f>
        <v>0</v>
      </c>
      <c r="J154" s="4">
        <f>'[1]Grant'!Q154</f>
        <v>0</v>
      </c>
      <c r="K154" s="4">
        <f>'[1]Development'!Q154</f>
        <v>0</v>
      </c>
      <c r="L154" s="4">
        <f>'[1]Board'!Q154</f>
        <v>0</v>
      </c>
      <c r="M154" s="4">
        <f>'[1]Sections'!Q154</f>
        <v>0</v>
      </c>
      <c r="N154" s="4">
        <f>'[1]Awards'!Q154</f>
        <v>0</v>
      </c>
      <c r="O154" s="4">
        <f>'[1]Investments'!Q154</f>
        <v>0</v>
      </c>
      <c r="R154" s="19"/>
    </row>
    <row r="155" spans="1:18" ht="15" customHeight="1">
      <c r="A155" s="18" t="s">
        <v>173</v>
      </c>
      <c r="B155" s="18"/>
      <c r="C155" s="18"/>
      <c r="D155" s="4">
        <f t="shared" si="11"/>
        <v>0</v>
      </c>
      <c r="F155" s="4">
        <f>'[1]Admin'!Q155</f>
        <v>0</v>
      </c>
      <c r="G155" s="4">
        <f>'[1]Publications'!Q155</f>
        <v>0</v>
      </c>
      <c r="H155" s="4">
        <f>'[1]Conference'!Q155</f>
        <v>0</v>
      </c>
      <c r="I155" s="4">
        <f>'[1]Education'!Q155</f>
        <v>0</v>
      </c>
      <c r="J155" s="4">
        <f>'[1]Grant'!Q155</f>
        <v>0</v>
      </c>
      <c r="K155" s="4">
        <f>'[1]Development'!Q155</f>
        <v>0</v>
      </c>
      <c r="L155" s="4">
        <f>'[1]Board'!Q155</f>
        <v>0</v>
      </c>
      <c r="M155" s="4">
        <f>'[1]Sections'!Q155</f>
        <v>0</v>
      </c>
      <c r="N155" s="4">
        <f>'[1]Awards'!Q155</f>
        <v>0</v>
      </c>
      <c r="O155" s="4">
        <f>'[1]Investments'!Q155</f>
        <v>0</v>
      </c>
      <c r="R155" s="19"/>
    </row>
    <row r="156" spans="1:18" ht="15" customHeight="1">
      <c r="A156" s="18" t="s">
        <v>174</v>
      </c>
      <c r="B156" s="18"/>
      <c r="C156" s="18"/>
      <c r="D156" s="4">
        <f t="shared" si="11"/>
        <v>0</v>
      </c>
      <c r="F156" s="4">
        <f>'[1]Admin'!Q156</f>
        <v>0</v>
      </c>
      <c r="G156" s="4">
        <f>'[1]Publications'!Q156</f>
        <v>0</v>
      </c>
      <c r="H156" s="4">
        <f>'[1]Conference'!Q156</f>
        <v>0</v>
      </c>
      <c r="I156" s="4">
        <f>'[1]Education'!Q156</f>
        <v>0</v>
      </c>
      <c r="J156" s="4">
        <f>'[1]Grant'!Q156</f>
        <v>0</v>
      </c>
      <c r="K156" s="4">
        <f>'[1]Development'!Q156</f>
        <v>0</v>
      </c>
      <c r="L156" s="4">
        <f>'[1]Board'!Q156</f>
        <v>0</v>
      </c>
      <c r="M156" s="4">
        <f>'[1]Sections'!Q156</f>
        <v>0</v>
      </c>
      <c r="N156" s="4">
        <f>'[1]Awards'!Q156</f>
        <v>0</v>
      </c>
      <c r="O156" s="4">
        <f>'[1]Investments'!Q156</f>
        <v>0</v>
      </c>
      <c r="R156" s="19"/>
    </row>
    <row r="157" spans="1:18" ht="15" customHeight="1">
      <c r="A157" s="18" t="s">
        <v>175</v>
      </c>
      <c r="B157" s="18"/>
      <c r="C157" s="18"/>
      <c r="D157" s="4">
        <f t="shared" si="11"/>
        <v>0</v>
      </c>
      <c r="F157" s="4">
        <f>'[1]Admin'!Q157</f>
        <v>0</v>
      </c>
      <c r="G157" s="4">
        <f>'[1]Publications'!Q157</f>
        <v>0</v>
      </c>
      <c r="H157" s="4">
        <f>'[1]Conference'!Q157</f>
        <v>0</v>
      </c>
      <c r="I157" s="4">
        <f>'[1]Education'!Q157</f>
        <v>0</v>
      </c>
      <c r="J157" s="4">
        <f>'[1]Grant'!Q157</f>
        <v>0</v>
      </c>
      <c r="K157" s="4">
        <f>'[1]Development'!Q157</f>
        <v>0</v>
      </c>
      <c r="L157" s="4">
        <f>'[1]Board'!Q157</f>
        <v>0</v>
      </c>
      <c r="M157" s="4">
        <f>'[1]Sections'!Q157</f>
        <v>0</v>
      </c>
      <c r="N157" s="4">
        <f>'[1]Awards'!Q157</f>
        <v>0</v>
      </c>
      <c r="O157" s="4">
        <f>'[1]Investments'!Q157</f>
        <v>0</v>
      </c>
      <c r="R157" s="19">
        <f>'[1]Admin'!Q157+'[1]Publications'!Q157+'[1]Conference'!Q157+'[1]Education'!Q157+'[1]Grant'!Q157+'[1]Development'!Q157+'[1]Board'!Q157+'[1]Sections'!Q157+'[1]Awards'!Q157+'[1]Investments'!Q157</f>
        <v>0</v>
      </c>
    </row>
    <row r="158" spans="1:18" ht="15" customHeight="1">
      <c r="A158" s="18" t="s">
        <v>176</v>
      </c>
      <c r="B158" s="18"/>
      <c r="C158" s="18"/>
      <c r="D158" s="4">
        <f t="shared" si="11"/>
        <v>15800</v>
      </c>
      <c r="F158" s="4">
        <f>'[1]Admin'!Q158</f>
        <v>15800</v>
      </c>
      <c r="G158" s="4">
        <f>'[1]Publications'!Q158</f>
        <v>0</v>
      </c>
      <c r="H158" s="4">
        <f>'[1]Conference'!Q158</f>
        <v>0</v>
      </c>
      <c r="I158" s="4">
        <f>'[1]Education'!Q158</f>
        <v>0</v>
      </c>
      <c r="J158" s="4">
        <f>'[1]Grant'!Q158</f>
        <v>0</v>
      </c>
      <c r="K158" s="4">
        <f>'[1]Development'!Q158</f>
        <v>0</v>
      </c>
      <c r="L158" s="4">
        <f>'[1]Board'!Q158</f>
        <v>0</v>
      </c>
      <c r="M158" s="4">
        <f>'[1]Sections'!Q158</f>
        <v>0</v>
      </c>
      <c r="N158" s="4">
        <f>'[1]Awards'!Q158</f>
        <v>0</v>
      </c>
      <c r="O158" s="4">
        <f>'[1]Investments'!Q158</f>
        <v>0</v>
      </c>
      <c r="R158" s="19">
        <f>'[1]Admin'!Q158+'[1]Publications'!Q158+'[1]Conference'!Q158+'[1]Education'!Q158+'[1]Grant'!Q158+'[1]Development'!Q158+'[1]Board'!Q158+'[1]Sections'!Q158+'[1]Awards'!Q158+'[1]Investments'!Q158</f>
        <v>15800</v>
      </c>
    </row>
    <row r="159" spans="1:18" ht="15" customHeight="1">
      <c r="A159" s="18" t="s">
        <v>177</v>
      </c>
      <c r="B159" s="18"/>
      <c r="C159" s="18"/>
      <c r="D159" s="4">
        <f t="shared" si="11"/>
        <v>8000</v>
      </c>
      <c r="F159" s="4">
        <f>'[1]Admin'!Q159</f>
        <v>8000</v>
      </c>
      <c r="G159" s="4">
        <f>'[1]Publications'!Q159</f>
        <v>0</v>
      </c>
      <c r="H159" s="4">
        <f>'[1]Conference'!Q159</f>
        <v>0</v>
      </c>
      <c r="I159" s="4">
        <f>'[1]Education'!Q159</f>
        <v>0</v>
      </c>
      <c r="J159" s="4">
        <f>'[1]Grant'!Q159</f>
        <v>0</v>
      </c>
      <c r="K159" s="4">
        <f>'[1]Development'!Q159</f>
        <v>0</v>
      </c>
      <c r="L159" s="4">
        <f>'[1]Board'!Q159</f>
        <v>0</v>
      </c>
      <c r="M159" s="4">
        <f>'[1]Sections'!Q159</f>
        <v>0</v>
      </c>
      <c r="N159" s="4">
        <f>'[1]Awards'!Q159</f>
        <v>0</v>
      </c>
      <c r="O159" s="4">
        <f>'[1]Investments'!Q159</f>
        <v>0</v>
      </c>
      <c r="R159" s="19">
        <f>'[1]Admin'!Q159+'[1]Publications'!Q159+'[1]Conference'!Q159+'[1]Education'!Q159+'[1]Grant'!Q159+'[1]Development'!Q159+'[1]Board'!Q159+'[1]Sections'!Q159+'[1]Awards'!Q159+'[1]Investments'!Q159</f>
        <v>8000</v>
      </c>
    </row>
    <row r="160" spans="1:18" ht="15" customHeight="1">
      <c r="A160" s="18" t="s">
        <v>178</v>
      </c>
      <c r="B160" s="18"/>
      <c r="C160" s="18"/>
      <c r="D160" s="4">
        <f t="shared" si="11"/>
        <v>6000</v>
      </c>
      <c r="F160" s="4">
        <f>'[1]Admin'!Q160</f>
        <v>2400</v>
      </c>
      <c r="G160" s="4">
        <f>'[1]Publications'!Q160</f>
        <v>1800</v>
      </c>
      <c r="H160" s="4">
        <f>'[1]Conference'!Q160</f>
        <v>600</v>
      </c>
      <c r="I160" s="4">
        <f>'[1]Education'!Q160</f>
        <v>1200</v>
      </c>
      <c r="J160" s="4">
        <f>'[1]Grant'!Q160</f>
        <v>0</v>
      </c>
      <c r="K160" s="4">
        <f>'[1]Development'!Q160</f>
        <v>0</v>
      </c>
      <c r="L160" s="4">
        <f>'[1]Board'!Q160</f>
        <v>0</v>
      </c>
      <c r="M160" s="4">
        <f>'[1]Sections'!Q160</f>
        <v>0</v>
      </c>
      <c r="N160" s="4">
        <f>'[1]Awards'!Q160</f>
        <v>0</v>
      </c>
      <c r="O160" s="4">
        <f>'[1]Investments'!Q160</f>
        <v>0</v>
      </c>
      <c r="R160" s="19">
        <f>'[1]Admin'!Q160+'[1]Publications'!Q160+'[1]Conference'!Q160+'[1]Education'!Q160+'[1]Grant'!Q160+'[1]Development'!Q160+'[1]Board'!Q160+'[1]Sections'!Q160+'[1]Awards'!Q160+'[1]Investments'!Q160</f>
        <v>6000</v>
      </c>
    </row>
    <row r="161" spans="1:18" ht="15" customHeight="1">
      <c r="A161" s="18" t="s">
        <v>179</v>
      </c>
      <c r="B161" s="18"/>
      <c r="C161" s="18"/>
      <c r="D161" s="4">
        <f t="shared" si="11"/>
        <v>0</v>
      </c>
      <c r="F161" s="4">
        <f>'[1]Admin'!Q161</f>
        <v>0</v>
      </c>
      <c r="G161" s="4">
        <f>'[1]Publications'!Q161</f>
        <v>0</v>
      </c>
      <c r="H161" s="4">
        <f>'[1]Conference'!Q161</f>
        <v>0</v>
      </c>
      <c r="I161" s="4">
        <f>'[1]Education'!Q161</f>
        <v>0</v>
      </c>
      <c r="J161" s="4">
        <f>'[1]Grant'!Q161</f>
        <v>0</v>
      </c>
      <c r="K161" s="4">
        <f>'[1]Development'!Q161</f>
        <v>0</v>
      </c>
      <c r="L161" s="4">
        <f>'[1]Board'!Q161</f>
        <v>0</v>
      </c>
      <c r="M161" s="4">
        <f>'[1]Sections'!Q161</f>
        <v>0</v>
      </c>
      <c r="N161" s="4">
        <f>'[1]Awards'!Q161</f>
        <v>0</v>
      </c>
      <c r="O161" s="4">
        <f>'[1]Investments'!Q161</f>
        <v>0</v>
      </c>
      <c r="R161" s="19">
        <f>'[1]Admin'!Q161+'[1]Publications'!Q161+'[1]Conference'!Q161+'[1]Education'!Q161+'[1]Grant'!Q161+'[1]Development'!Q161+'[1]Board'!Q161+'[1]Sections'!Q161+'[1]Awards'!Q161+'[1]Investments'!Q161</f>
        <v>0</v>
      </c>
    </row>
    <row r="162" spans="1:18" ht="15" customHeight="1">
      <c r="A162" s="18" t="s">
        <v>180</v>
      </c>
      <c r="B162" s="18"/>
      <c r="C162" s="18"/>
      <c r="D162" s="4">
        <f t="shared" si="11"/>
        <v>0</v>
      </c>
      <c r="F162" s="4">
        <f>'[1]Admin'!Q162</f>
        <v>0</v>
      </c>
      <c r="G162" s="4">
        <f>'[1]Publications'!Q162</f>
        <v>0</v>
      </c>
      <c r="H162" s="4">
        <f>'[1]Conference'!Q162</f>
        <v>0</v>
      </c>
      <c r="I162" s="4">
        <f>'[1]Education'!Q162</f>
        <v>0</v>
      </c>
      <c r="J162" s="4">
        <f>'[1]Grant'!Q162</f>
        <v>0</v>
      </c>
      <c r="K162" s="4">
        <f>'[1]Development'!Q162</f>
        <v>0</v>
      </c>
      <c r="L162" s="4">
        <f>'[1]Board'!Q162</f>
        <v>0</v>
      </c>
      <c r="M162" s="4">
        <f>'[1]Sections'!Q162</f>
        <v>0</v>
      </c>
      <c r="N162" s="4">
        <f>'[1]Awards'!Q162</f>
        <v>0</v>
      </c>
      <c r="O162" s="4">
        <f>'[1]Investments'!Q162</f>
        <v>0</v>
      </c>
      <c r="R162" s="19">
        <f>'[1]Admin'!Q162+'[1]Publications'!Q162+'[1]Conference'!Q162+'[1]Education'!Q162+'[1]Grant'!Q162+'[1]Development'!Q162+'[1]Board'!Q162+'[1]Sections'!Q162+'[1]Awards'!Q162+'[1]Investments'!Q162</f>
        <v>0</v>
      </c>
    </row>
    <row r="163" spans="1:18" ht="15" customHeight="1">
      <c r="A163" s="18" t="s">
        <v>181</v>
      </c>
      <c r="B163" s="18"/>
      <c r="C163" s="18"/>
      <c r="D163" s="4">
        <f t="shared" si="11"/>
        <v>0</v>
      </c>
      <c r="F163" s="4">
        <f>'[1]Admin'!Q163</f>
        <v>0</v>
      </c>
      <c r="G163" s="4">
        <f>'[1]Publications'!Q163</f>
        <v>0</v>
      </c>
      <c r="H163" s="4">
        <f>'[1]Conference'!Q163</f>
        <v>0</v>
      </c>
      <c r="I163" s="4">
        <f>'[1]Education'!Q163</f>
        <v>0</v>
      </c>
      <c r="J163" s="4">
        <f>'[1]Grant'!Q163</f>
        <v>0</v>
      </c>
      <c r="K163" s="4">
        <f>'[1]Development'!Q163</f>
        <v>0</v>
      </c>
      <c r="L163" s="4">
        <f>'[1]Board'!Q163</f>
        <v>0</v>
      </c>
      <c r="M163" s="4">
        <f>'[1]Sections'!Q163</f>
        <v>0</v>
      </c>
      <c r="N163" s="4">
        <f>'[1]Awards'!Q163</f>
        <v>0</v>
      </c>
      <c r="O163" s="4">
        <f>'[1]Investments'!Q163</f>
        <v>0</v>
      </c>
      <c r="R163" s="19">
        <f>'[1]Admin'!Q163+'[1]Publications'!Q163+'[1]Conference'!Q163+'[1]Education'!Q163+'[1]Grant'!Q163+'[1]Development'!Q163+'[1]Board'!Q163+'[1]Sections'!Q163+'[1]Awards'!Q163+'[1]Investments'!Q163</f>
        <v>0</v>
      </c>
    </row>
    <row r="164" spans="1:18" ht="15" customHeight="1">
      <c r="A164" s="18" t="s">
        <v>182</v>
      </c>
      <c r="B164" s="18"/>
      <c r="C164" s="18"/>
      <c r="D164" s="4">
        <f t="shared" si="11"/>
        <v>5000</v>
      </c>
      <c r="F164" s="4">
        <f>'[1]Admin'!Q164</f>
        <v>2000</v>
      </c>
      <c r="G164" s="4">
        <f>'[1]Publications'!Q164</f>
        <v>1500</v>
      </c>
      <c r="H164" s="4">
        <f>'[1]Conference'!Q164</f>
        <v>500</v>
      </c>
      <c r="I164" s="4">
        <f>'[1]Education'!Q164</f>
        <v>1000</v>
      </c>
      <c r="J164" s="4">
        <f>'[1]Grant'!Q164</f>
        <v>0</v>
      </c>
      <c r="K164" s="4">
        <f>'[1]Development'!Q164</f>
        <v>0</v>
      </c>
      <c r="L164" s="4">
        <f>'[1]Board'!Q164</f>
        <v>0</v>
      </c>
      <c r="M164" s="4">
        <f>'[1]Sections'!Q164</f>
        <v>0</v>
      </c>
      <c r="N164" s="4">
        <f>'[1]Awards'!Q164</f>
        <v>0</v>
      </c>
      <c r="O164" s="4">
        <f>'[1]Investments'!Q164</f>
        <v>0</v>
      </c>
      <c r="R164" s="19">
        <f>'[1]Admin'!Q164+'[1]Publications'!Q164+'[1]Conference'!Q164+'[1]Education'!Q164+'[1]Grant'!Q164+'[1]Development'!Q164+'[1]Board'!Q164+'[1]Sections'!Q164+'[1]Awards'!Q164+'[1]Investments'!Q164</f>
        <v>5000</v>
      </c>
    </row>
    <row r="165" spans="1:18" ht="15" customHeight="1">
      <c r="A165" s="20" t="s">
        <v>183</v>
      </c>
      <c r="B165" s="20"/>
      <c r="C165" s="20"/>
      <c r="D165" s="21">
        <f aca="true" t="shared" si="13" ref="D165:Q165">(((((((D157)+(D158))+(D159))+(D160))+(D161))+(D162))+(D163))+(D164)</f>
        <v>34800</v>
      </c>
      <c r="E165" s="21"/>
      <c r="F165" s="21">
        <f t="shared" si="13"/>
        <v>28200</v>
      </c>
      <c r="G165" s="21">
        <f t="shared" si="13"/>
        <v>3300</v>
      </c>
      <c r="H165" s="21">
        <f>(((((((H157)+(H158))+(H159))+(H160))+(H161))+(H162))+(H163))+(H164)</f>
        <v>1100</v>
      </c>
      <c r="I165" s="21">
        <f t="shared" si="13"/>
        <v>2200</v>
      </c>
      <c r="J165" s="21">
        <f t="shared" si="13"/>
        <v>0</v>
      </c>
      <c r="K165" s="21">
        <f>(((((((K157)+(K158))+(K159))+(K160))+(K161))+(K162))+(K163))+(K164)</f>
        <v>0</v>
      </c>
      <c r="L165" s="21">
        <f t="shared" si="13"/>
        <v>0</v>
      </c>
      <c r="M165" s="21">
        <f>(((((((M157)+(M158))+(M159))+(M160))+(M161))+(M162))+(M163))+(M164)</f>
        <v>0</v>
      </c>
      <c r="N165" s="21">
        <f>(((((((N157)+(N158))+(N159))+(N160))+(N161))+(N162))+(N163))+(N164)</f>
        <v>0</v>
      </c>
      <c r="O165" s="21">
        <f t="shared" si="13"/>
        <v>0</v>
      </c>
      <c r="P165" s="21">
        <f t="shared" si="13"/>
        <v>0</v>
      </c>
      <c r="Q165" s="21">
        <f t="shared" si="13"/>
        <v>0</v>
      </c>
      <c r="R165" s="21">
        <f>(((((((R157)+(R158))+(R159))+(R160))+(R161))+(R162))+(R163))+(R164)</f>
        <v>34800</v>
      </c>
    </row>
    <row r="166" spans="1:18" ht="15" customHeight="1">
      <c r="A166" s="18" t="s">
        <v>184</v>
      </c>
      <c r="B166" s="18"/>
      <c r="C166" s="18"/>
      <c r="D166" s="4">
        <f t="shared" si="11"/>
        <v>0</v>
      </c>
      <c r="F166" s="4">
        <f>'[1]Admin'!Q166</f>
        <v>0</v>
      </c>
      <c r="G166" s="4">
        <f>'[1]Publications'!Q166</f>
        <v>0</v>
      </c>
      <c r="H166" s="4">
        <f>'[1]Conference'!Q166</f>
        <v>0</v>
      </c>
      <c r="I166" s="4">
        <f>'[1]Education'!Q166</f>
        <v>0</v>
      </c>
      <c r="J166" s="4">
        <f>'[1]Grant'!Q166</f>
        <v>0</v>
      </c>
      <c r="K166" s="4">
        <f>'[1]Development'!Q166</f>
        <v>0</v>
      </c>
      <c r="L166" s="4">
        <f>'[1]Board'!Q166</f>
        <v>0</v>
      </c>
      <c r="M166" s="4">
        <f>'[1]Sections'!Q166</f>
        <v>0</v>
      </c>
      <c r="N166" s="4">
        <f>'[1]Awards'!Q166</f>
        <v>0</v>
      </c>
      <c r="O166" s="4">
        <f>'[1]Investments'!Q166</f>
        <v>0</v>
      </c>
      <c r="R166" s="19"/>
    </row>
    <row r="167" spans="1:18" ht="15" customHeight="1">
      <c r="A167" s="18" t="s">
        <v>185</v>
      </c>
      <c r="B167" s="18"/>
      <c r="C167" s="18"/>
      <c r="D167" s="4">
        <f t="shared" si="11"/>
        <v>0</v>
      </c>
      <c r="F167" s="4">
        <f>'[1]Admin'!Q167</f>
        <v>0</v>
      </c>
      <c r="G167" s="4">
        <f>'[1]Publications'!Q167</f>
        <v>0</v>
      </c>
      <c r="H167" s="4">
        <f>'[1]Conference'!Q167</f>
        <v>0</v>
      </c>
      <c r="I167" s="4">
        <f>'[1]Education'!Q167</f>
        <v>0</v>
      </c>
      <c r="J167" s="4">
        <f>'[1]Grant'!Q167</f>
        <v>0</v>
      </c>
      <c r="K167" s="4">
        <f>'[1]Development'!Q167</f>
        <v>0</v>
      </c>
      <c r="L167" s="4">
        <f>'[1]Board'!Q167</f>
        <v>0</v>
      </c>
      <c r="M167" s="4">
        <f>'[1]Sections'!Q167</f>
        <v>0</v>
      </c>
      <c r="N167" s="4">
        <f>'[1]Awards'!Q167</f>
        <v>0</v>
      </c>
      <c r="O167" s="4">
        <f>'[1]Investments'!Q167</f>
        <v>0</v>
      </c>
      <c r="R167" s="19"/>
    </row>
    <row r="168" spans="1:18" ht="15" customHeight="1">
      <c r="A168" s="18" t="s">
        <v>186</v>
      </c>
      <c r="B168" s="18"/>
      <c r="C168" s="18"/>
      <c r="D168" s="4">
        <f t="shared" si="11"/>
        <v>0</v>
      </c>
      <c r="F168" s="4">
        <f>'[1]Admin'!Q168</f>
        <v>0</v>
      </c>
      <c r="G168" s="4">
        <f>'[1]Publications'!Q168</f>
        <v>0</v>
      </c>
      <c r="H168" s="4">
        <f>'[1]Conference'!Q168</f>
        <v>0</v>
      </c>
      <c r="I168" s="4">
        <f>'[1]Education'!Q168</f>
        <v>0</v>
      </c>
      <c r="J168" s="4">
        <f>'[1]Grant'!Q168</f>
        <v>0</v>
      </c>
      <c r="K168" s="4">
        <f>'[1]Development'!Q168</f>
        <v>0</v>
      </c>
      <c r="L168" s="4">
        <f>'[1]Board'!Q168</f>
        <v>0</v>
      </c>
      <c r="M168" s="4">
        <f>'[1]Sections'!Q168</f>
        <v>0</v>
      </c>
      <c r="N168" s="4">
        <f>'[1]Awards'!Q168</f>
        <v>0</v>
      </c>
      <c r="O168" s="4">
        <f>'[1]Investments'!Q168</f>
        <v>0</v>
      </c>
      <c r="R168" s="19"/>
    </row>
    <row r="169" spans="1:18" ht="15" customHeight="1">
      <c r="A169" s="18" t="s">
        <v>187</v>
      </c>
      <c r="B169" s="18"/>
      <c r="C169" s="18"/>
      <c r="D169" s="4">
        <f t="shared" si="11"/>
        <v>0</v>
      </c>
      <c r="F169" s="4">
        <f>'[1]Admin'!Q169</f>
        <v>0</v>
      </c>
      <c r="G169" s="4">
        <f>'[1]Publications'!Q169</f>
        <v>0</v>
      </c>
      <c r="H169" s="4">
        <f>'[1]Conference'!Q169</f>
        <v>0</v>
      </c>
      <c r="I169" s="4">
        <f>'[1]Education'!Q169</f>
        <v>0</v>
      </c>
      <c r="J169" s="4">
        <f>'[1]Grant'!Q169</f>
        <v>0</v>
      </c>
      <c r="K169" s="4">
        <f>'[1]Development'!Q169</f>
        <v>0</v>
      </c>
      <c r="L169" s="4">
        <f>'[1]Board'!Q169</f>
        <v>0</v>
      </c>
      <c r="M169" s="4">
        <f>'[1]Sections'!Q169</f>
        <v>0</v>
      </c>
      <c r="N169" s="4">
        <f>'[1]Awards'!Q169</f>
        <v>0</v>
      </c>
      <c r="O169" s="4">
        <f>'[1]Investments'!Q169</f>
        <v>0</v>
      </c>
      <c r="R169" s="19"/>
    </row>
    <row r="170" spans="1:18" ht="15" customHeight="1">
      <c r="A170" s="18" t="s">
        <v>188</v>
      </c>
      <c r="B170" s="18"/>
      <c r="C170" s="18"/>
      <c r="D170" s="4">
        <f t="shared" si="11"/>
        <v>0</v>
      </c>
      <c r="F170" s="4">
        <f>'[1]Admin'!Q170</f>
        <v>0</v>
      </c>
      <c r="G170" s="4">
        <f>'[1]Publications'!Q170</f>
        <v>0</v>
      </c>
      <c r="H170" s="4">
        <f>'[1]Conference'!Q170</f>
        <v>0</v>
      </c>
      <c r="I170" s="4">
        <f>'[1]Education'!Q170</f>
        <v>0</v>
      </c>
      <c r="J170" s="4">
        <f>'[1]Grant'!Q170</f>
        <v>0</v>
      </c>
      <c r="K170" s="4">
        <f>'[1]Development'!Q170</f>
        <v>0</v>
      </c>
      <c r="L170" s="4">
        <f>'[1]Board'!Q170</f>
        <v>0</v>
      </c>
      <c r="M170" s="4">
        <f>'[1]Sections'!Q170</f>
        <v>0</v>
      </c>
      <c r="N170" s="4">
        <f>'[1]Awards'!Q170</f>
        <v>0</v>
      </c>
      <c r="O170" s="4">
        <f>'[1]Investments'!Q170</f>
        <v>0</v>
      </c>
      <c r="R170" s="19">
        <f>'[1]Admin'!Q170+'[1]Publications'!Q170+'[1]Conference'!Q170+'[1]Education'!Q170+'[1]Grant'!Q170+'[1]Development'!Q170+'[1]Board'!Q170+'[1]Sections'!Q170+'[1]Awards'!Q170+'[1]Investments'!Q170</f>
        <v>0</v>
      </c>
    </row>
    <row r="171" spans="1:18" ht="15" customHeight="1">
      <c r="A171" s="18" t="s">
        <v>189</v>
      </c>
      <c r="B171" s="18"/>
      <c r="C171" s="18"/>
      <c r="D171" s="4">
        <f t="shared" si="11"/>
        <v>0</v>
      </c>
      <c r="F171" s="4">
        <f>'[1]Admin'!Q171</f>
        <v>0</v>
      </c>
      <c r="G171" s="4">
        <f>'[1]Publications'!Q171</f>
        <v>0</v>
      </c>
      <c r="H171" s="4">
        <f>'[1]Conference'!Q171</f>
        <v>0</v>
      </c>
      <c r="I171" s="4">
        <f>'[1]Education'!Q171</f>
        <v>0</v>
      </c>
      <c r="J171" s="4">
        <f>'[1]Grant'!Q171</f>
        <v>0</v>
      </c>
      <c r="K171" s="4">
        <f>'[1]Development'!Q171</f>
        <v>0</v>
      </c>
      <c r="L171" s="4">
        <f>'[1]Board'!Q171</f>
        <v>0</v>
      </c>
      <c r="M171" s="4">
        <f>'[1]Sections'!Q171</f>
        <v>0</v>
      </c>
      <c r="N171" s="4">
        <f>'[1]Awards'!Q171</f>
        <v>0</v>
      </c>
      <c r="O171" s="4">
        <f>'[1]Investments'!Q171</f>
        <v>0</v>
      </c>
      <c r="R171" s="19">
        <f>'[1]Admin'!Q171+'[1]Publications'!Q171+'[1]Conference'!Q171+'[1]Education'!Q171+'[1]Grant'!Q171+'[1]Development'!Q171+'[1]Board'!Q171+'[1]Sections'!Q171+'[1]Awards'!Q171+'[1]Investments'!Q171</f>
        <v>0</v>
      </c>
    </row>
    <row r="172" spans="1:18" ht="15" customHeight="1">
      <c r="A172" s="18" t="s">
        <v>190</v>
      </c>
      <c r="B172" s="18"/>
      <c r="C172" s="18"/>
      <c r="D172" s="4">
        <f t="shared" si="11"/>
        <v>6000</v>
      </c>
      <c r="F172" s="4">
        <f>'[1]Admin'!Q172</f>
        <v>6000</v>
      </c>
      <c r="G172" s="4">
        <f>'[1]Publications'!Q172</f>
        <v>0</v>
      </c>
      <c r="H172" s="4">
        <f>'[1]Conference'!Q172</f>
        <v>0</v>
      </c>
      <c r="I172" s="4">
        <f>'[1]Education'!Q172</f>
        <v>0</v>
      </c>
      <c r="J172" s="4">
        <f>'[1]Grant'!Q172</f>
        <v>0</v>
      </c>
      <c r="K172" s="4">
        <f>'[1]Development'!Q172</f>
        <v>0</v>
      </c>
      <c r="L172" s="4">
        <f>'[1]Board'!Q172</f>
        <v>0</v>
      </c>
      <c r="M172" s="4">
        <f>'[1]Sections'!Q172</f>
        <v>0</v>
      </c>
      <c r="N172" s="4">
        <f>'[1]Awards'!Q172</f>
        <v>0</v>
      </c>
      <c r="O172" s="4">
        <f>'[1]Investments'!Q172</f>
        <v>0</v>
      </c>
      <c r="R172" s="19">
        <f>'[1]Admin'!Q172+'[1]Publications'!Q172+'[1]Conference'!Q172+'[1]Education'!Q172+'[1]Grant'!Q172+'[1]Development'!Q172+'[1]Board'!Q172+'[1]Sections'!Q172+'[1]Awards'!Q172+'[1]Investments'!Q172</f>
        <v>6000</v>
      </c>
    </row>
    <row r="173" spans="1:20" ht="15" customHeight="1">
      <c r="A173" s="18" t="s">
        <v>191</v>
      </c>
      <c r="B173" s="18"/>
      <c r="C173" s="18"/>
      <c r="D173" s="4">
        <f t="shared" si="11"/>
        <v>14000</v>
      </c>
      <c r="F173" s="4">
        <f>'[1]Admin'!Q173</f>
        <v>14000</v>
      </c>
      <c r="G173" s="4">
        <f>'[1]Publications'!Q173</f>
        <v>0</v>
      </c>
      <c r="H173" s="4">
        <f>'[1]Conference'!Q173</f>
        <v>0</v>
      </c>
      <c r="I173" s="4">
        <f>'[1]Education'!Q173</f>
        <v>0</v>
      </c>
      <c r="J173" s="4">
        <f>'[1]Grant'!Q173</f>
        <v>0</v>
      </c>
      <c r="K173" s="4">
        <f>'[1]Development'!Q173</f>
        <v>0</v>
      </c>
      <c r="L173" s="4">
        <f>'[1]Board'!Q173</f>
        <v>0</v>
      </c>
      <c r="M173" s="4">
        <f>'[1]Sections'!Q173</f>
        <v>0</v>
      </c>
      <c r="N173" s="4">
        <f>'[1]Awards'!Q173</f>
        <v>0</v>
      </c>
      <c r="O173" s="4">
        <f>'[1]Investments'!Q173</f>
        <v>0</v>
      </c>
      <c r="R173" s="19">
        <f>'[1]Admin'!Q173+'[1]Publications'!Q173+'[1]Conference'!Q173+'[1]Education'!Q173+'[1]Grant'!Q173+'[1]Development'!Q173+'[1]Board'!Q173+'[1]Sections'!Q173+'[1]Awards'!Q173+'[1]Investments'!Q173</f>
        <v>14000</v>
      </c>
      <c r="T173" t="s">
        <v>192</v>
      </c>
    </row>
    <row r="174" spans="1:18" ht="15" customHeight="1">
      <c r="A174" s="20" t="s">
        <v>193</v>
      </c>
      <c r="B174" s="20"/>
      <c r="C174" s="20"/>
      <c r="D174" s="21">
        <f aca="true" t="shared" si="14" ref="D174:Q174">(((D170)+(D171))+(D172))+(D173)</f>
        <v>20000</v>
      </c>
      <c r="E174" s="21"/>
      <c r="F174" s="21">
        <f t="shared" si="14"/>
        <v>20000</v>
      </c>
      <c r="G174" s="21">
        <f t="shared" si="14"/>
        <v>0</v>
      </c>
      <c r="H174" s="21">
        <f>(((H170)+(H171))+(H172))+(H173)</f>
        <v>0</v>
      </c>
      <c r="I174" s="21">
        <f t="shared" si="14"/>
        <v>0</v>
      </c>
      <c r="J174" s="21">
        <f t="shared" si="14"/>
        <v>0</v>
      </c>
      <c r="K174" s="21">
        <f>(((K170)+(K171))+(K172))+(K173)</f>
        <v>0</v>
      </c>
      <c r="L174" s="21">
        <f t="shared" si="14"/>
        <v>0</v>
      </c>
      <c r="M174" s="21">
        <f>(((M170)+(M171))+(M172))+(M173)</f>
        <v>0</v>
      </c>
      <c r="N174" s="21">
        <f>(((N170)+(N171))+(N172))+(N173)</f>
        <v>0</v>
      </c>
      <c r="O174" s="21">
        <f t="shared" si="14"/>
        <v>0</v>
      </c>
      <c r="P174" s="21">
        <f t="shared" si="14"/>
        <v>0</v>
      </c>
      <c r="Q174" s="21">
        <f t="shared" si="14"/>
        <v>0</v>
      </c>
      <c r="R174" s="21">
        <f>(((R170)+(R171))+(R172))+(R173)</f>
        <v>20000</v>
      </c>
    </row>
    <row r="175" spans="1:18" ht="15" customHeight="1">
      <c r="A175" s="18" t="s">
        <v>194</v>
      </c>
      <c r="B175" s="18"/>
      <c r="C175" s="18"/>
      <c r="D175" s="4">
        <f t="shared" si="11"/>
        <v>0</v>
      </c>
      <c r="F175" s="4">
        <f>'[1]Admin'!Q175</f>
        <v>0</v>
      </c>
      <c r="G175" s="4">
        <f>'[1]Publications'!Q175</f>
        <v>0</v>
      </c>
      <c r="H175" s="4">
        <f>'[1]Conference'!Q175</f>
        <v>0</v>
      </c>
      <c r="I175" s="4">
        <f>'[1]Education'!Q175</f>
        <v>0</v>
      </c>
      <c r="J175" s="4">
        <f>'[1]Grant'!Q175</f>
        <v>0</v>
      </c>
      <c r="K175" s="4">
        <f>'[1]Development'!Q175</f>
        <v>0</v>
      </c>
      <c r="L175" s="4">
        <f>'[1]Board'!Q175</f>
        <v>0</v>
      </c>
      <c r="M175" s="4">
        <f>'[1]Sections'!Q175</f>
        <v>0</v>
      </c>
      <c r="N175" s="4">
        <f>'[1]Awards'!Q175</f>
        <v>0</v>
      </c>
      <c r="O175" s="4">
        <f>'[1]Investments'!Q175</f>
        <v>0</v>
      </c>
      <c r="R175" s="19">
        <f>'[1]Admin'!Q175+'[1]Publications'!Q175+'[1]Conference'!Q175+'[1]Education'!Q175+'[1]Grant'!Q175+'[1]Development'!Q175+'[1]Board'!Q175+'[1]Sections'!Q175+'[1]Awards'!Q175+'[1]Investments'!Q175</f>
        <v>0</v>
      </c>
    </row>
    <row r="176" spans="1:18" ht="15" customHeight="1">
      <c r="A176" s="18" t="s">
        <v>195</v>
      </c>
      <c r="B176" s="18"/>
      <c r="C176" s="18"/>
      <c r="D176" s="4">
        <f t="shared" si="11"/>
        <v>3000</v>
      </c>
      <c r="F176" s="4">
        <f>'[1]Admin'!Q176</f>
        <v>3000</v>
      </c>
      <c r="G176" s="4">
        <f>'[1]Publications'!Q176</f>
        <v>0</v>
      </c>
      <c r="H176" s="4">
        <f>'[1]Conference'!Q176</f>
        <v>0</v>
      </c>
      <c r="I176" s="4">
        <f>'[1]Education'!Q176</f>
        <v>0</v>
      </c>
      <c r="J176" s="4">
        <f>'[1]Grant'!Q176</f>
        <v>0</v>
      </c>
      <c r="K176" s="4">
        <f>'[1]Development'!Q176</f>
        <v>0</v>
      </c>
      <c r="L176" s="4">
        <f>'[1]Board'!Q176</f>
        <v>0</v>
      </c>
      <c r="M176" s="4">
        <f>'[1]Sections'!Q176</f>
        <v>0</v>
      </c>
      <c r="N176" s="4">
        <f>'[1]Awards'!Q176</f>
        <v>0</v>
      </c>
      <c r="O176" s="4">
        <f>'[1]Investments'!Q176</f>
        <v>0</v>
      </c>
      <c r="R176" s="19">
        <f>'[1]Admin'!Q176+'[1]Publications'!Q176+'[1]Conference'!Q176+'[1]Education'!Q176+'[1]Grant'!Q176+'[1]Development'!Q176+'[1]Board'!Q176+'[1]Sections'!Q176+'[1]Awards'!Q176+'[1]Investments'!Q176</f>
        <v>3000</v>
      </c>
    </row>
    <row r="177" spans="1:18" ht="15" customHeight="1">
      <c r="A177" s="18" t="s">
        <v>196</v>
      </c>
      <c r="B177" s="18"/>
      <c r="C177" s="18"/>
      <c r="D177" s="4">
        <f t="shared" si="11"/>
        <v>0</v>
      </c>
      <c r="F177" s="4">
        <f>'[1]Admin'!Q177</f>
        <v>0</v>
      </c>
      <c r="G177" s="4">
        <f>'[1]Publications'!Q177</f>
        <v>0</v>
      </c>
      <c r="H177" s="4">
        <f>'[1]Conference'!Q177</f>
        <v>0</v>
      </c>
      <c r="I177" s="4">
        <f>'[1]Education'!Q177</f>
        <v>0</v>
      </c>
      <c r="J177" s="4">
        <f>'[1]Grant'!Q177</f>
        <v>0</v>
      </c>
      <c r="K177" s="4">
        <f>'[1]Development'!Q177</f>
        <v>0</v>
      </c>
      <c r="L177" s="4">
        <f>'[1]Board'!Q177</f>
        <v>0</v>
      </c>
      <c r="M177" s="4">
        <f>'[1]Sections'!Q177</f>
        <v>0</v>
      </c>
      <c r="N177" s="4">
        <f>'[1]Awards'!Q177</f>
        <v>0</v>
      </c>
      <c r="O177" s="4">
        <f>'[1]Investments'!Q177</f>
        <v>0</v>
      </c>
      <c r="R177" s="19">
        <f>'[1]Admin'!Q177+'[1]Publications'!Q177+'[1]Conference'!Q177+'[1]Education'!Q177+'[1]Grant'!Q177+'[1]Development'!Q177+'[1]Board'!Q177+'[1]Sections'!Q177+'[1]Awards'!Q177+'[1]Investments'!Q177</f>
        <v>0</v>
      </c>
    </row>
    <row r="178" spans="1:18" ht="15" customHeight="1">
      <c r="A178" s="18" t="s">
        <v>197</v>
      </c>
      <c r="B178" s="18"/>
      <c r="C178" s="18"/>
      <c r="D178" s="4">
        <f t="shared" si="11"/>
        <v>0</v>
      </c>
      <c r="F178" s="4">
        <f>'[1]Admin'!Q178</f>
        <v>0</v>
      </c>
      <c r="G178" s="4">
        <f>'[1]Publications'!Q178</f>
        <v>0</v>
      </c>
      <c r="H178" s="4">
        <f>'[1]Conference'!Q178</f>
        <v>0</v>
      </c>
      <c r="I178" s="4">
        <f>'[1]Education'!Q178</f>
        <v>0</v>
      </c>
      <c r="J178" s="4">
        <f>'[1]Grant'!Q178</f>
        <v>0</v>
      </c>
      <c r="K178" s="4">
        <f>'[1]Development'!Q178</f>
        <v>0</v>
      </c>
      <c r="L178" s="4">
        <f>'[1]Board'!Q178</f>
        <v>0</v>
      </c>
      <c r="M178" s="4">
        <f>'[1]Sections'!Q178</f>
        <v>0</v>
      </c>
      <c r="N178" s="4">
        <f>'[1]Awards'!Q178</f>
        <v>0</v>
      </c>
      <c r="O178" s="4">
        <f>'[1]Investments'!Q178</f>
        <v>0</v>
      </c>
      <c r="R178" s="19">
        <f>'[1]Admin'!Q178+'[1]Publications'!Q178+'[1]Conference'!Q178+'[1]Education'!Q178+'[1]Grant'!Q178+'[1]Development'!Q178+'[1]Board'!Q178+'[1]Sections'!Q178+'[1]Awards'!Q178+'[1]Investments'!Q178</f>
        <v>0</v>
      </c>
    </row>
    <row r="179" spans="1:18" ht="15" customHeight="1">
      <c r="A179" s="18" t="s">
        <v>198</v>
      </c>
      <c r="B179" s="18"/>
      <c r="C179" s="18"/>
      <c r="D179" s="4">
        <f t="shared" si="11"/>
        <v>0</v>
      </c>
      <c r="F179" s="4">
        <f>'[1]Admin'!Q179</f>
        <v>0</v>
      </c>
      <c r="G179" s="4">
        <f>'[1]Publications'!Q179</f>
        <v>0</v>
      </c>
      <c r="H179" s="4">
        <f>'[1]Conference'!Q179</f>
        <v>0</v>
      </c>
      <c r="I179" s="4">
        <f>'[1]Education'!Q179</f>
        <v>0</v>
      </c>
      <c r="J179" s="4">
        <f>'[1]Grant'!Q179</f>
        <v>0</v>
      </c>
      <c r="K179" s="4">
        <f>'[1]Development'!Q179</f>
        <v>0</v>
      </c>
      <c r="L179" s="4">
        <f>'[1]Board'!Q179</f>
        <v>0</v>
      </c>
      <c r="M179" s="4">
        <f>'[1]Sections'!Q179</f>
        <v>0</v>
      </c>
      <c r="N179" s="4">
        <f>'[1]Awards'!Q179</f>
        <v>0</v>
      </c>
      <c r="O179" s="4">
        <f>'[1]Investments'!Q179</f>
        <v>0</v>
      </c>
      <c r="R179" s="19">
        <f>'[1]Admin'!Q179+'[1]Publications'!Q179+'[1]Conference'!Q179+'[1]Education'!Q179+'[1]Grant'!Q179+'[1]Development'!Q179+'[1]Board'!Q179+'[1]Sections'!Q179+'[1]Awards'!Q179+'[1]Investments'!Q179</f>
        <v>0</v>
      </c>
    </row>
    <row r="180" spans="1:18" ht="15" customHeight="1">
      <c r="A180" s="18" t="s">
        <v>199</v>
      </c>
      <c r="B180" s="18"/>
      <c r="C180" s="18"/>
      <c r="D180" s="4">
        <f t="shared" si="11"/>
        <v>1250</v>
      </c>
      <c r="F180" s="4">
        <f>'[1]Admin'!Q180</f>
        <v>1250</v>
      </c>
      <c r="G180" s="4">
        <f>'[1]Publications'!Q180</f>
        <v>0</v>
      </c>
      <c r="H180" s="4">
        <f>'[1]Conference'!Q180</f>
        <v>0</v>
      </c>
      <c r="I180" s="4">
        <f>'[1]Education'!Q180</f>
        <v>0</v>
      </c>
      <c r="J180" s="4">
        <f>'[1]Grant'!Q180</f>
        <v>0</v>
      </c>
      <c r="K180" s="4">
        <f>'[1]Development'!Q180</f>
        <v>0</v>
      </c>
      <c r="L180" s="4">
        <f>'[1]Board'!Q180</f>
        <v>0</v>
      </c>
      <c r="M180" s="4">
        <f>'[1]Sections'!Q180</f>
        <v>0</v>
      </c>
      <c r="N180" s="4">
        <f>'[1]Awards'!Q180</f>
        <v>0</v>
      </c>
      <c r="O180" s="4">
        <f>'[1]Investments'!Q180</f>
        <v>0</v>
      </c>
      <c r="R180" s="19">
        <f>'[1]Admin'!Q180+'[1]Publications'!Q180+'[1]Conference'!Q180+'[1]Education'!Q180+'[1]Grant'!Q180+'[1]Development'!Q180+'[1]Board'!Q180+'[1]Sections'!Q180+'[1]Awards'!Q180+'[1]Investments'!Q180</f>
        <v>1250</v>
      </c>
    </row>
    <row r="181" spans="1:18" ht="15" customHeight="1">
      <c r="A181" s="18" t="s">
        <v>200</v>
      </c>
      <c r="B181" s="18"/>
      <c r="C181" s="18"/>
      <c r="D181" s="4">
        <f t="shared" si="11"/>
        <v>2000</v>
      </c>
      <c r="F181" s="4">
        <f>'[1]Admin'!Q181</f>
        <v>2000</v>
      </c>
      <c r="G181" s="4">
        <f>'[1]Publications'!Q181</f>
        <v>0</v>
      </c>
      <c r="H181" s="4">
        <f>'[1]Conference'!Q181</f>
        <v>0</v>
      </c>
      <c r="I181" s="4">
        <f>'[1]Education'!Q181</f>
        <v>0</v>
      </c>
      <c r="J181" s="4">
        <f>'[1]Grant'!Q181</f>
        <v>0</v>
      </c>
      <c r="K181" s="4">
        <f>'[1]Development'!Q181</f>
        <v>0</v>
      </c>
      <c r="L181" s="4">
        <f>'[1]Board'!Q181</f>
        <v>0</v>
      </c>
      <c r="M181" s="4">
        <f>'[1]Sections'!Q181</f>
        <v>0</v>
      </c>
      <c r="N181" s="4">
        <f>'[1]Awards'!Q181</f>
        <v>0</v>
      </c>
      <c r="O181" s="4">
        <f>'[1]Investments'!Q181</f>
        <v>0</v>
      </c>
      <c r="R181" s="19">
        <f>'[1]Admin'!Q181+'[1]Publications'!Q181+'[1]Conference'!Q181+'[1]Education'!Q181+'[1]Grant'!Q181+'[1]Development'!Q181+'[1]Board'!Q181+'[1]Sections'!Q181+'[1]Awards'!Q181+'[1]Investments'!Q181</f>
        <v>2000</v>
      </c>
    </row>
    <row r="182" spans="1:18" ht="15" customHeight="1">
      <c r="A182" s="18" t="s">
        <v>201</v>
      </c>
      <c r="B182" s="18"/>
      <c r="C182" s="18"/>
      <c r="D182" s="4">
        <f t="shared" si="11"/>
        <v>0</v>
      </c>
      <c r="F182" s="4">
        <f>'[1]Admin'!Q182</f>
        <v>0</v>
      </c>
      <c r="G182" s="4">
        <f>'[1]Publications'!Q182</f>
        <v>0</v>
      </c>
      <c r="H182" s="4">
        <f>'[1]Conference'!Q182</f>
        <v>0</v>
      </c>
      <c r="I182" s="4">
        <f>'[1]Education'!Q182</f>
        <v>0</v>
      </c>
      <c r="J182" s="4">
        <f>'[1]Grant'!Q182</f>
        <v>0</v>
      </c>
      <c r="K182" s="4">
        <f>'[1]Development'!Q182</f>
        <v>0</v>
      </c>
      <c r="L182" s="4">
        <f>'[1]Board'!Q182</f>
        <v>0</v>
      </c>
      <c r="M182" s="4">
        <f>'[1]Sections'!Q182</f>
        <v>0</v>
      </c>
      <c r="N182" s="4">
        <f>'[1]Awards'!Q182</f>
        <v>0</v>
      </c>
      <c r="O182" s="4">
        <f>'[1]Investments'!Q182</f>
        <v>0</v>
      </c>
      <c r="R182" s="19">
        <f>'[1]Admin'!Q182+'[1]Publications'!Q182+'[1]Conference'!Q182+'[1]Education'!Q182+'[1]Grant'!Q182+'[1]Development'!Q182+'[1]Board'!Q182+'[1]Sections'!Q182+'[1]Awards'!Q182+'[1]Investments'!Q182</f>
        <v>0</v>
      </c>
    </row>
    <row r="183" spans="1:18" ht="15" customHeight="1">
      <c r="A183" s="18" t="s">
        <v>202</v>
      </c>
      <c r="B183" s="18"/>
      <c r="C183" s="18"/>
      <c r="D183" s="4">
        <f t="shared" si="11"/>
        <v>0</v>
      </c>
      <c r="F183" s="4">
        <f>'[1]Admin'!Q183</f>
        <v>0</v>
      </c>
      <c r="G183" s="4">
        <f>'[1]Publications'!Q183</f>
        <v>0</v>
      </c>
      <c r="H183" s="4">
        <f>'[1]Conference'!Q183</f>
        <v>0</v>
      </c>
      <c r="I183" s="4">
        <f>'[1]Education'!Q183</f>
        <v>0</v>
      </c>
      <c r="J183" s="4">
        <f>'[1]Grant'!Q183</f>
        <v>0</v>
      </c>
      <c r="K183" s="4">
        <f>'[1]Development'!Q183</f>
        <v>0</v>
      </c>
      <c r="L183" s="4">
        <f>'[1]Board'!Q183</f>
        <v>0</v>
      </c>
      <c r="M183" s="4">
        <f>'[1]Sections'!Q183</f>
        <v>0</v>
      </c>
      <c r="N183" s="4">
        <f>'[1]Awards'!Q183</f>
        <v>0</v>
      </c>
      <c r="O183" s="4">
        <f>'[1]Investments'!Q183</f>
        <v>0</v>
      </c>
      <c r="R183" s="19">
        <f>'[1]Admin'!Q183+'[1]Publications'!Q183+'[1]Conference'!Q183+'[1]Education'!Q183+'[1]Grant'!Q183+'[1]Development'!Q183+'[1]Board'!Q183+'[1]Sections'!Q183+'[1]Awards'!Q183+'[1]Investments'!Q183</f>
        <v>0</v>
      </c>
    </row>
    <row r="184" spans="1:18" ht="15" customHeight="1">
      <c r="A184" s="18" t="s">
        <v>203</v>
      </c>
      <c r="B184" s="18"/>
      <c r="C184" s="18"/>
      <c r="D184" s="4">
        <f t="shared" si="11"/>
        <v>0</v>
      </c>
      <c r="F184" s="4">
        <f>'[1]Admin'!Q184</f>
        <v>0</v>
      </c>
      <c r="G184" s="4">
        <f>'[1]Publications'!Q184</f>
        <v>0</v>
      </c>
      <c r="H184" s="4">
        <f>'[1]Conference'!Q184</f>
        <v>0</v>
      </c>
      <c r="I184" s="4">
        <f>'[1]Education'!Q184</f>
        <v>0</v>
      </c>
      <c r="J184" s="4">
        <f>'[1]Grant'!Q184</f>
        <v>0</v>
      </c>
      <c r="K184" s="4">
        <f>'[1]Development'!Q184</f>
        <v>0</v>
      </c>
      <c r="L184" s="4">
        <f>'[1]Board'!Q184</f>
        <v>0</v>
      </c>
      <c r="M184" s="4">
        <f>'[1]Sections'!Q184</f>
        <v>0</v>
      </c>
      <c r="N184" s="4">
        <f>'[1]Awards'!Q184</f>
        <v>0</v>
      </c>
      <c r="O184" s="4">
        <f>'[1]Investments'!Q184</f>
        <v>0</v>
      </c>
      <c r="R184" s="19">
        <f>'[1]Admin'!Q184+'[1]Publications'!Q184+'[1]Conference'!Q184+'[1]Education'!Q184+'[1]Grant'!Q184+'[1]Development'!Q184+'[1]Board'!Q184+'[1]Sections'!Q184+'[1]Awards'!Q184+'[1]Investments'!Q184</f>
        <v>0</v>
      </c>
    </row>
    <row r="185" spans="1:18" ht="15" customHeight="1">
      <c r="A185" s="18" t="s">
        <v>204</v>
      </c>
      <c r="B185" s="18"/>
      <c r="C185" s="18"/>
      <c r="D185" s="4">
        <f t="shared" si="11"/>
        <v>2800</v>
      </c>
      <c r="F185" s="4">
        <f>'[1]Admin'!Q185</f>
        <v>2800</v>
      </c>
      <c r="G185" s="4">
        <f>'[1]Publications'!Q185</f>
        <v>0</v>
      </c>
      <c r="H185" s="4">
        <f>'[1]Conference'!Q185</f>
        <v>0</v>
      </c>
      <c r="I185" s="4">
        <f>'[1]Education'!Q185</f>
        <v>0</v>
      </c>
      <c r="J185" s="4">
        <f>'[1]Grant'!Q185</f>
        <v>0</v>
      </c>
      <c r="K185" s="4">
        <f>'[1]Development'!Q185</f>
        <v>0</v>
      </c>
      <c r="L185" s="4">
        <f>'[1]Board'!Q185</f>
        <v>0</v>
      </c>
      <c r="M185" s="4">
        <f>'[1]Sections'!Q185</f>
        <v>0</v>
      </c>
      <c r="N185" s="4">
        <f>'[1]Awards'!Q185</f>
        <v>0</v>
      </c>
      <c r="O185" s="4">
        <f>'[1]Investments'!Q185</f>
        <v>0</v>
      </c>
      <c r="R185" s="19">
        <f>'[1]Admin'!Q185+'[1]Publications'!Q185+'[1]Conference'!Q185+'[1]Education'!Q185+'[1]Grant'!Q185+'[1]Development'!Q185+'[1]Board'!Q185+'[1]Sections'!Q185+'[1]Awards'!Q185+'[1]Investments'!Q185</f>
        <v>2800</v>
      </c>
    </row>
    <row r="186" spans="1:18" ht="15" customHeight="1">
      <c r="A186" s="18" t="s">
        <v>205</v>
      </c>
      <c r="B186" s="18"/>
      <c r="C186" s="18"/>
      <c r="D186" s="4">
        <f t="shared" si="11"/>
        <v>4000</v>
      </c>
      <c r="F186" s="4">
        <f>'[1]Admin'!Q186</f>
        <v>4000</v>
      </c>
      <c r="G186" s="4">
        <f>'[1]Publications'!Q186</f>
        <v>0</v>
      </c>
      <c r="H186" s="4">
        <f>'[1]Conference'!Q186</f>
        <v>0</v>
      </c>
      <c r="I186" s="4">
        <f>'[1]Education'!Q186</f>
        <v>0</v>
      </c>
      <c r="J186" s="4">
        <f>'[1]Grant'!Q186</f>
        <v>0</v>
      </c>
      <c r="K186" s="4">
        <f>'[1]Development'!Q186</f>
        <v>0</v>
      </c>
      <c r="L186" s="4">
        <f>'[1]Board'!Q186</f>
        <v>0</v>
      </c>
      <c r="M186" s="4">
        <f>'[1]Sections'!Q186</f>
        <v>0</v>
      </c>
      <c r="N186" s="4">
        <f>'[1]Awards'!Q186</f>
        <v>0</v>
      </c>
      <c r="O186" s="4">
        <f>'[1]Investments'!Q186</f>
        <v>0</v>
      </c>
      <c r="R186" s="19">
        <f>'[1]Admin'!Q186+'[1]Publications'!Q186+'[1]Conference'!Q186+'[1]Education'!Q186+'[1]Grant'!Q186+'[1]Development'!Q186+'[1]Board'!Q186+'[1]Sections'!Q186+'[1]Awards'!Q186+'[1]Investments'!Q186</f>
        <v>4000</v>
      </c>
    </row>
    <row r="187" spans="1:18" ht="15" customHeight="1">
      <c r="A187" s="18" t="s">
        <v>206</v>
      </c>
      <c r="B187" s="18"/>
      <c r="C187" s="18"/>
      <c r="D187" s="4">
        <f t="shared" si="11"/>
        <v>0</v>
      </c>
      <c r="F187" s="4">
        <f>'[1]Admin'!Q187</f>
        <v>0</v>
      </c>
      <c r="G187" s="4">
        <f>'[1]Publications'!Q187</f>
        <v>0</v>
      </c>
      <c r="H187" s="4">
        <f>'[1]Conference'!Q187</f>
        <v>0</v>
      </c>
      <c r="I187" s="4">
        <f>'[1]Education'!Q187</f>
        <v>0</v>
      </c>
      <c r="J187" s="4">
        <f>'[1]Grant'!Q187</f>
        <v>0</v>
      </c>
      <c r="K187" s="4">
        <f>'[1]Development'!Q187</f>
        <v>0</v>
      </c>
      <c r="L187" s="4">
        <f>'[1]Board'!Q187</f>
        <v>0</v>
      </c>
      <c r="M187" s="4">
        <f>'[1]Sections'!Q187</f>
        <v>0</v>
      </c>
      <c r="N187" s="4">
        <f>'[1]Awards'!Q187</f>
        <v>0</v>
      </c>
      <c r="O187" s="4">
        <f>'[1]Investments'!Q187</f>
        <v>0</v>
      </c>
      <c r="R187" s="19">
        <f>'[1]Admin'!Q187+'[1]Publications'!Q187+'[1]Conference'!Q187+'[1]Education'!Q187+'[1]Grant'!Q187+'[1]Development'!Q187+'[1]Board'!Q187+'[1]Sections'!Q187+'[1]Awards'!Q187+'[1]Investments'!Q187</f>
        <v>0</v>
      </c>
    </row>
    <row r="188" spans="1:18" ht="15" customHeight="1">
      <c r="A188" s="18" t="s">
        <v>207</v>
      </c>
      <c r="B188" s="18"/>
      <c r="C188" s="18"/>
      <c r="D188" s="4">
        <f t="shared" si="11"/>
        <v>0</v>
      </c>
      <c r="F188" s="4">
        <f>'[1]Admin'!Q188</f>
        <v>0</v>
      </c>
      <c r="G188" s="4">
        <f>'[1]Publications'!Q188</f>
        <v>0</v>
      </c>
      <c r="H188" s="4">
        <f>'[1]Conference'!Q188</f>
        <v>0</v>
      </c>
      <c r="I188" s="4">
        <f>'[1]Education'!Q188</f>
        <v>0</v>
      </c>
      <c r="J188" s="4">
        <f>'[1]Grant'!Q188</f>
        <v>0</v>
      </c>
      <c r="K188" s="4">
        <f>'[1]Development'!Q188</f>
        <v>0</v>
      </c>
      <c r="L188" s="4">
        <f>'[1]Board'!Q188</f>
        <v>0</v>
      </c>
      <c r="M188" s="4">
        <f>'[1]Sections'!Q188</f>
        <v>0</v>
      </c>
      <c r="N188" s="4">
        <f>'[1]Awards'!Q188</f>
        <v>0</v>
      </c>
      <c r="O188" s="4">
        <f>'[1]Investments'!Q188</f>
        <v>0</v>
      </c>
      <c r="R188" s="19">
        <f>'[1]Admin'!Q188+'[1]Publications'!Q188+'[1]Conference'!Q188+'[1]Education'!Q188+'[1]Grant'!Q188+'[1]Development'!Q188+'[1]Board'!Q188+'[1]Sections'!Q188+'[1]Awards'!Q188+'[1]Investments'!Q188</f>
        <v>0</v>
      </c>
    </row>
    <row r="189" spans="1:18" ht="15" customHeight="1">
      <c r="A189" s="20" t="s">
        <v>208</v>
      </c>
      <c r="B189" s="20"/>
      <c r="C189" s="20"/>
      <c r="D189" s="21">
        <f aca="true" t="shared" si="15" ref="D189:Q189">(((((((((((((D175)+(D176))+(D177))+(D178))+(D179))+(D180))+(D181))+(D182))+(D183))+(D184))+(D185))+(D186))+(D187))+(D188)</f>
        <v>13050</v>
      </c>
      <c r="E189" s="21"/>
      <c r="F189" s="21">
        <f t="shared" si="15"/>
        <v>13050</v>
      </c>
      <c r="G189" s="21">
        <f t="shared" si="15"/>
        <v>0</v>
      </c>
      <c r="H189" s="21">
        <f>(((((((((((((H175)+(H176))+(H177))+(H178))+(H179))+(H180))+(H181))+(H182))+(H183))+(H184))+(H185))+(H186))+(H187))+(H188)</f>
        <v>0</v>
      </c>
      <c r="I189" s="21">
        <f t="shared" si="15"/>
        <v>0</v>
      </c>
      <c r="J189" s="21">
        <f t="shared" si="15"/>
        <v>0</v>
      </c>
      <c r="K189" s="21">
        <f>(((((((((((((K175)+(K176))+(K177))+(K178))+(K179))+(K180))+(K181))+(K182))+(K183))+(K184))+(K185))+(K186))+(K187))+(K188)</f>
        <v>0</v>
      </c>
      <c r="L189" s="21">
        <f t="shared" si="15"/>
        <v>0</v>
      </c>
      <c r="M189" s="21">
        <f>(((((((((((((M175)+(M176))+(M177))+(M178))+(M179))+(M180))+(M181))+(M182))+(M183))+(M184))+(M185))+(M186))+(M187))+(M188)</f>
        <v>0</v>
      </c>
      <c r="N189" s="21">
        <f>(((((((((((((N175)+(N176))+(N177))+(N178))+(N179))+(N180))+(N181))+(N182))+(N183))+(N184))+(N185))+(N186))+(N187))+(N188)</f>
        <v>0</v>
      </c>
      <c r="O189" s="21">
        <f t="shared" si="15"/>
        <v>0</v>
      </c>
      <c r="P189" s="21">
        <f t="shared" si="15"/>
        <v>0</v>
      </c>
      <c r="Q189" s="21">
        <f t="shared" si="15"/>
        <v>0</v>
      </c>
      <c r="R189" s="21">
        <f>(((((((((((((R175)+(R176))+(R177))+(R178))+(R179))+(R180))+(R181))+(R182))+(R183))+(R184))+(R185))+(R186))+(R187))+(R188)</f>
        <v>13050</v>
      </c>
    </row>
    <row r="190" spans="1:18" ht="15" customHeight="1">
      <c r="A190" s="18" t="s">
        <v>209</v>
      </c>
      <c r="B190" s="18"/>
      <c r="C190" s="18"/>
      <c r="D190" s="4">
        <f t="shared" si="11"/>
        <v>0</v>
      </c>
      <c r="F190" s="4">
        <f>'[1]Admin'!Q190</f>
        <v>0</v>
      </c>
      <c r="G190" s="4">
        <f>'[1]Publications'!Q190</f>
        <v>0</v>
      </c>
      <c r="H190" s="4">
        <f>'[1]Conference'!Q190</f>
        <v>0</v>
      </c>
      <c r="I190" s="4">
        <f>'[1]Education'!Q190</f>
        <v>0</v>
      </c>
      <c r="J190" s="4">
        <f>'[1]Grant'!Q190</f>
        <v>0</v>
      </c>
      <c r="K190" s="4">
        <f>'[1]Development'!Q190</f>
        <v>0</v>
      </c>
      <c r="L190" s="4">
        <f>'[1]Board'!Q190</f>
        <v>0</v>
      </c>
      <c r="M190" s="4">
        <f>'[1]Sections'!Q190</f>
        <v>0</v>
      </c>
      <c r="N190" s="4">
        <f>'[1]Awards'!Q190</f>
        <v>0</v>
      </c>
      <c r="O190" s="4">
        <f>'[1]Investments'!Q190</f>
        <v>0</v>
      </c>
      <c r="R190" s="19"/>
    </row>
    <row r="191" spans="1:18" ht="15" customHeight="1">
      <c r="A191" s="18" t="s">
        <v>210</v>
      </c>
      <c r="B191" s="18"/>
      <c r="C191" s="18"/>
      <c r="D191" s="4">
        <f t="shared" si="11"/>
        <v>0</v>
      </c>
      <c r="F191" s="4">
        <f>'[1]Admin'!Q191</f>
        <v>0</v>
      </c>
      <c r="G191" s="4">
        <f>'[1]Publications'!Q191</f>
        <v>0</v>
      </c>
      <c r="H191" s="4">
        <f>'[1]Conference'!Q191</f>
        <v>0</v>
      </c>
      <c r="I191" s="4">
        <f>'[1]Education'!Q191</f>
        <v>0</v>
      </c>
      <c r="J191" s="4">
        <f>'[1]Grant'!Q191</f>
        <v>0</v>
      </c>
      <c r="K191" s="4">
        <f>'[1]Development'!Q191</f>
        <v>0</v>
      </c>
      <c r="L191" s="4">
        <f>'[1]Board'!Q191</f>
        <v>0</v>
      </c>
      <c r="M191" s="4">
        <f>'[1]Sections'!Q191</f>
        <v>0</v>
      </c>
      <c r="N191" s="4">
        <f>'[1]Awards'!Q191</f>
        <v>0</v>
      </c>
      <c r="O191" s="4">
        <f>'[1]Investments'!Q191</f>
        <v>0</v>
      </c>
      <c r="R191" s="19"/>
    </row>
    <row r="192" spans="1:18" ht="15" customHeight="1">
      <c r="A192" s="18" t="s">
        <v>211</v>
      </c>
      <c r="B192" s="18"/>
      <c r="C192" s="18"/>
      <c r="D192" s="4">
        <f t="shared" si="11"/>
        <v>0</v>
      </c>
      <c r="F192" s="4">
        <f>'[1]Admin'!Q192</f>
        <v>0</v>
      </c>
      <c r="G192" s="4">
        <f>'[1]Publications'!Q192</f>
        <v>0</v>
      </c>
      <c r="H192" s="4">
        <f>'[1]Conference'!Q192</f>
        <v>0</v>
      </c>
      <c r="I192" s="4">
        <f>'[1]Education'!Q192</f>
        <v>0</v>
      </c>
      <c r="J192" s="4">
        <f>'[1]Grant'!Q192</f>
        <v>0</v>
      </c>
      <c r="K192" s="4">
        <f>'[1]Development'!Q192</f>
        <v>0</v>
      </c>
      <c r="L192" s="4">
        <f>'[1]Board'!Q192</f>
        <v>0</v>
      </c>
      <c r="M192" s="4">
        <f>'[1]Sections'!Q192</f>
        <v>0</v>
      </c>
      <c r="N192" s="4">
        <f>'[1]Awards'!Q192</f>
        <v>0</v>
      </c>
      <c r="O192" s="4">
        <f>'[1]Investments'!Q192</f>
        <v>0</v>
      </c>
      <c r="R192" s="19"/>
    </row>
    <row r="193" spans="1:18" ht="15" customHeight="1">
      <c r="A193" s="18" t="s">
        <v>212</v>
      </c>
      <c r="B193" s="18"/>
      <c r="C193" s="18"/>
      <c r="D193" s="4">
        <f t="shared" si="11"/>
        <v>0</v>
      </c>
      <c r="F193" s="4">
        <f>'[1]Admin'!Q193</f>
        <v>0</v>
      </c>
      <c r="G193" s="4">
        <f>'[1]Publications'!Q193</f>
        <v>0</v>
      </c>
      <c r="H193" s="4">
        <f>'[1]Conference'!Q193</f>
        <v>0</v>
      </c>
      <c r="I193" s="4">
        <f>'[1]Education'!Q193</f>
        <v>0</v>
      </c>
      <c r="J193" s="4">
        <f>'[1]Grant'!Q193</f>
        <v>0</v>
      </c>
      <c r="K193" s="4">
        <f>'[1]Development'!Q193</f>
        <v>0</v>
      </c>
      <c r="L193" s="4">
        <f>'[1]Board'!Q193</f>
        <v>0</v>
      </c>
      <c r="M193" s="4">
        <f>'[1]Sections'!Q193</f>
        <v>0</v>
      </c>
      <c r="N193" s="4">
        <f>'[1]Awards'!Q193</f>
        <v>0</v>
      </c>
      <c r="O193" s="4">
        <f>'[1]Investments'!Q193</f>
        <v>0</v>
      </c>
      <c r="R193" s="19"/>
    </row>
    <row r="194" spans="1:18" ht="15" customHeight="1">
      <c r="A194" s="18" t="s">
        <v>213</v>
      </c>
      <c r="B194" s="18"/>
      <c r="C194" s="18"/>
      <c r="D194" s="4">
        <f t="shared" si="11"/>
        <v>0</v>
      </c>
      <c r="F194" s="4">
        <f>'[1]Admin'!Q194</f>
        <v>0</v>
      </c>
      <c r="G194" s="4">
        <f>'[1]Publications'!Q194</f>
        <v>0</v>
      </c>
      <c r="H194" s="4">
        <f>'[1]Conference'!Q194</f>
        <v>0</v>
      </c>
      <c r="I194" s="4">
        <f>'[1]Education'!Q194</f>
        <v>0</v>
      </c>
      <c r="J194" s="4">
        <f>'[1]Grant'!Q194</f>
        <v>0</v>
      </c>
      <c r="K194" s="4">
        <f>'[1]Development'!Q194</f>
        <v>0</v>
      </c>
      <c r="L194" s="4">
        <f>'[1]Board'!Q194</f>
        <v>0</v>
      </c>
      <c r="M194" s="4">
        <f>'[1]Sections'!Q194</f>
        <v>0</v>
      </c>
      <c r="N194" s="4">
        <f>'[1]Awards'!Q194</f>
        <v>0</v>
      </c>
      <c r="O194" s="4">
        <f>'[1]Investments'!Q194</f>
        <v>0</v>
      </c>
      <c r="R194" s="19"/>
    </row>
    <row r="195" spans="1:18" ht="15" customHeight="1">
      <c r="A195" s="18" t="s">
        <v>214</v>
      </c>
      <c r="B195" s="18"/>
      <c r="C195" s="18"/>
      <c r="D195" s="4">
        <f t="shared" si="11"/>
        <v>0</v>
      </c>
      <c r="F195" s="4">
        <f>'[1]Admin'!Q195</f>
        <v>0</v>
      </c>
      <c r="G195" s="4">
        <f>'[1]Publications'!Q195</f>
        <v>0</v>
      </c>
      <c r="H195" s="4">
        <f>'[1]Conference'!Q195</f>
        <v>0</v>
      </c>
      <c r="I195" s="4">
        <f>'[1]Education'!Q195</f>
        <v>0</v>
      </c>
      <c r="J195" s="4">
        <f>'[1]Grant'!Q195</f>
        <v>0</v>
      </c>
      <c r="K195" s="4">
        <f>'[1]Development'!Q195</f>
        <v>0</v>
      </c>
      <c r="L195" s="4">
        <f>'[1]Board'!Q195</f>
        <v>0</v>
      </c>
      <c r="M195" s="4">
        <f>'[1]Sections'!Q195</f>
        <v>0</v>
      </c>
      <c r="N195" s="4">
        <f>'[1]Awards'!Q195</f>
        <v>0</v>
      </c>
      <c r="O195" s="4">
        <f>'[1]Investments'!Q195</f>
        <v>0</v>
      </c>
      <c r="R195" s="19"/>
    </row>
    <row r="196" spans="1:18" ht="15" customHeight="1">
      <c r="A196" s="20" t="s">
        <v>215</v>
      </c>
      <c r="B196" s="20"/>
      <c r="C196" s="20"/>
      <c r="D196" s="4">
        <f t="shared" si="11"/>
        <v>0</v>
      </c>
      <c r="F196" s="4">
        <f>'[1]Admin'!Q196</f>
        <v>0</v>
      </c>
      <c r="G196" s="4">
        <f>'[1]Publications'!Q196</f>
        <v>0</v>
      </c>
      <c r="H196" s="4">
        <f>'[1]Conference'!Q196</f>
        <v>0</v>
      </c>
      <c r="I196" s="4">
        <f>'[1]Education'!Q196</f>
        <v>0</v>
      </c>
      <c r="J196" s="4">
        <f>'[1]Grant'!Q196</f>
        <v>0</v>
      </c>
      <c r="K196" s="4">
        <f>'[1]Development'!Q196</f>
        <v>0</v>
      </c>
      <c r="L196" s="4">
        <f>'[1]Board'!Q196</f>
        <v>0</v>
      </c>
      <c r="M196" s="4">
        <f>'[1]Sections'!Q196</f>
        <v>0</v>
      </c>
      <c r="N196" s="4">
        <f>'[1]Awards'!Q196</f>
        <v>0</v>
      </c>
      <c r="O196" s="4">
        <f>'[1]Investments'!Q196</f>
        <v>0</v>
      </c>
      <c r="R196" s="21">
        <f>(((((R190)+(R191))+(R192))+(R193))+(R194))+(R195)</f>
        <v>0</v>
      </c>
    </row>
    <row r="197" spans="1:18" ht="15" customHeight="1">
      <c r="A197" s="18" t="s">
        <v>216</v>
      </c>
      <c r="B197" s="18"/>
      <c r="C197" s="18"/>
      <c r="D197" s="4">
        <f t="shared" si="11"/>
        <v>0</v>
      </c>
      <c r="F197" s="4">
        <f>'[1]Admin'!Q197</f>
        <v>0</v>
      </c>
      <c r="G197" s="4">
        <f>'[1]Publications'!Q197</f>
        <v>0</v>
      </c>
      <c r="H197" s="4">
        <f>'[1]Conference'!Q197</f>
        <v>0</v>
      </c>
      <c r="I197" s="4">
        <f>'[1]Education'!Q197</f>
        <v>0</v>
      </c>
      <c r="J197" s="4">
        <f>'[1]Grant'!Q197</f>
        <v>0</v>
      </c>
      <c r="K197" s="4">
        <f>'[1]Development'!Q197</f>
        <v>0</v>
      </c>
      <c r="L197" s="4">
        <f>'[1]Board'!Q197</f>
        <v>0</v>
      </c>
      <c r="M197" s="4">
        <f>'[1]Sections'!Q197</f>
        <v>0</v>
      </c>
      <c r="N197" s="4">
        <f>'[1]Awards'!Q197</f>
        <v>0</v>
      </c>
      <c r="O197" s="4">
        <f>'[1]Investments'!Q197</f>
        <v>0</v>
      </c>
      <c r="R197" s="19">
        <f>'[1]Admin'!Q197+'[1]Publications'!Q197+'[1]Conference'!Q197+'[1]Education'!Q197+'[1]Grant'!Q197+'[1]Development'!Q197+'[1]Board'!Q197+'[1]Sections'!Q197+'[1]Awards'!Q197+'[1]Investments'!Q197</f>
        <v>0</v>
      </c>
    </row>
    <row r="198" spans="1:18" ht="15" customHeight="1">
      <c r="A198" s="18" t="s">
        <v>217</v>
      </c>
      <c r="B198" s="18"/>
      <c r="C198" s="18"/>
      <c r="D198" s="4">
        <f t="shared" si="11"/>
        <v>20000</v>
      </c>
      <c r="F198" s="4">
        <f>'[1]Admin'!Q198</f>
        <v>20000</v>
      </c>
      <c r="G198" s="4">
        <f>'[1]Publications'!Q198</f>
        <v>0</v>
      </c>
      <c r="H198" s="4">
        <f>'[1]Conference'!Q198</f>
        <v>0</v>
      </c>
      <c r="I198" s="4">
        <f>'[1]Education'!Q198</f>
        <v>0</v>
      </c>
      <c r="J198" s="4">
        <f>'[1]Grant'!Q198</f>
        <v>0</v>
      </c>
      <c r="K198" s="4">
        <f>'[1]Development'!Q198</f>
        <v>0</v>
      </c>
      <c r="L198" s="4">
        <f>'[1]Board'!Q198</f>
        <v>0</v>
      </c>
      <c r="M198" s="4">
        <f>'[1]Sections'!Q198</f>
        <v>0</v>
      </c>
      <c r="N198" s="4">
        <f>'[1]Awards'!Q198</f>
        <v>0</v>
      </c>
      <c r="O198" s="4">
        <f>'[1]Investments'!Q198</f>
        <v>0</v>
      </c>
      <c r="R198" s="19">
        <f>'[1]Admin'!Q198+'[1]Publications'!Q198+'[1]Conference'!Q198+'[1]Education'!Q198+'[1]Grant'!Q198+'[1]Development'!Q198+'[1]Board'!Q198+'[1]Sections'!Q198+'[1]Awards'!Q198+'[1]Investments'!Q198</f>
        <v>20000</v>
      </c>
    </row>
    <row r="199" spans="1:18" ht="15" customHeight="1">
      <c r="A199" s="18" t="s">
        <v>218</v>
      </c>
      <c r="B199" s="18"/>
      <c r="C199" s="18"/>
      <c r="D199" s="4">
        <f t="shared" si="11"/>
        <v>2300</v>
      </c>
      <c r="F199" s="4">
        <f>'[1]Admin'!Q199</f>
        <v>2300</v>
      </c>
      <c r="G199" s="4">
        <f>'[1]Publications'!Q199</f>
        <v>0</v>
      </c>
      <c r="H199" s="4">
        <f>'[1]Conference'!Q199</f>
        <v>0</v>
      </c>
      <c r="I199" s="4">
        <f>'[1]Education'!Q199</f>
        <v>0</v>
      </c>
      <c r="J199" s="4">
        <f>'[1]Grant'!Q199</f>
        <v>0</v>
      </c>
      <c r="K199" s="4">
        <f>'[1]Development'!Q199</f>
        <v>0</v>
      </c>
      <c r="L199" s="4">
        <f>'[1]Board'!Q199</f>
        <v>0</v>
      </c>
      <c r="M199" s="4">
        <f>'[1]Sections'!Q199</f>
        <v>0</v>
      </c>
      <c r="N199" s="4">
        <f>'[1]Awards'!Q199</f>
        <v>0</v>
      </c>
      <c r="O199" s="4">
        <f>'[1]Investments'!Q199</f>
        <v>0</v>
      </c>
      <c r="R199" s="19">
        <f>'[1]Admin'!Q199+'[1]Publications'!Q199+'[1]Conference'!Q199+'[1]Education'!Q199+'[1]Grant'!Q199+'[1]Development'!Q199+'[1]Board'!Q199+'[1]Sections'!Q199+'[1]Awards'!Q199+'[1]Investments'!Q199</f>
        <v>2300</v>
      </c>
    </row>
    <row r="200" spans="1:18" ht="15" customHeight="1">
      <c r="A200" s="18" t="s">
        <v>219</v>
      </c>
      <c r="B200" s="18"/>
      <c r="C200" s="18"/>
      <c r="D200" s="4">
        <f aca="true" t="shared" si="16" ref="D200:D263">SUM(F200:O200)</f>
        <v>1000</v>
      </c>
      <c r="F200" s="4">
        <f>'[1]Admin'!Q200</f>
        <v>1000</v>
      </c>
      <c r="G200" s="4">
        <f>'[1]Publications'!Q200</f>
        <v>0</v>
      </c>
      <c r="H200" s="4">
        <f>'[1]Conference'!Q200</f>
        <v>0</v>
      </c>
      <c r="I200" s="4">
        <f>'[1]Education'!Q200</f>
        <v>0</v>
      </c>
      <c r="J200" s="4">
        <f>'[1]Grant'!Q200</f>
        <v>0</v>
      </c>
      <c r="K200" s="4">
        <f>'[1]Development'!Q200</f>
        <v>0</v>
      </c>
      <c r="L200" s="4">
        <f>'[1]Board'!Q200</f>
        <v>0</v>
      </c>
      <c r="M200" s="4">
        <f>'[1]Sections'!Q200</f>
        <v>0</v>
      </c>
      <c r="N200" s="4">
        <f>'[1]Awards'!Q200</f>
        <v>0</v>
      </c>
      <c r="O200" s="4">
        <f>'[1]Investments'!Q200</f>
        <v>0</v>
      </c>
      <c r="R200" s="19">
        <f>'[1]Admin'!Q200+'[1]Publications'!Q200+'[1]Conference'!Q200+'[1]Education'!Q200+'[1]Grant'!Q200+'[1]Development'!Q200+'[1]Board'!Q200+'[1]Sections'!Q200+'[1]Awards'!Q200+'[1]Investments'!Q200</f>
        <v>1000</v>
      </c>
    </row>
    <row r="201" spans="1:18" ht="15" customHeight="1">
      <c r="A201" s="18" t="s">
        <v>220</v>
      </c>
      <c r="B201" s="18"/>
      <c r="C201" s="18"/>
      <c r="D201" s="4">
        <f t="shared" si="16"/>
        <v>0</v>
      </c>
      <c r="F201" s="4">
        <f>'[1]Admin'!Q201</f>
        <v>0</v>
      </c>
      <c r="G201" s="4">
        <f>'[1]Publications'!Q201</f>
        <v>0</v>
      </c>
      <c r="H201" s="4">
        <f>'[1]Conference'!Q201</f>
        <v>0</v>
      </c>
      <c r="I201" s="4">
        <f>'[1]Education'!Q201</f>
        <v>0</v>
      </c>
      <c r="J201" s="4">
        <f>'[1]Grant'!Q201</f>
        <v>0</v>
      </c>
      <c r="K201" s="4">
        <f>'[1]Development'!Q201</f>
        <v>0</v>
      </c>
      <c r="L201" s="4">
        <f>'[1]Board'!Q201</f>
        <v>0</v>
      </c>
      <c r="M201" s="4">
        <f>'[1]Sections'!Q201</f>
        <v>0</v>
      </c>
      <c r="N201" s="4">
        <f>'[1]Awards'!Q201</f>
        <v>0</v>
      </c>
      <c r="O201" s="4">
        <f>'[1]Investments'!Q201</f>
        <v>0</v>
      </c>
      <c r="R201" s="19">
        <f>'[1]Admin'!Q201+'[1]Publications'!Q201+'[1]Conference'!Q201+'[1]Education'!Q201+'[1]Grant'!Q201+'[1]Development'!Q201+'[1]Board'!Q201+'[1]Sections'!Q201+'[1]Awards'!Q201+'[1]Investments'!Q201</f>
        <v>0</v>
      </c>
    </row>
    <row r="202" spans="1:18" ht="15" customHeight="1">
      <c r="A202" s="18" t="s">
        <v>221</v>
      </c>
      <c r="B202" s="18"/>
      <c r="C202" s="18"/>
      <c r="D202" s="4">
        <f t="shared" si="16"/>
        <v>500</v>
      </c>
      <c r="F202" s="4">
        <f>'[1]Admin'!Q202</f>
        <v>500</v>
      </c>
      <c r="G202" s="4">
        <f>'[1]Publications'!Q202</f>
        <v>0</v>
      </c>
      <c r="H202" s="4">
        <f>'[1]Conference'!Q202</f>
        <v>0</v>
      </c>
      <c r="I202" s="4">
        <f>'[1]Education'!Q202</f>
        <v>0</v>
      </c>
      <c r="J202" s="4">
        <f>'[1]Grant'!Q202</f>
        <v>0</v>
      </c>
      <c r="K202" s="4">
        <f>'[1]Development'!Q202</f>
        <v>0</v>
      </c>
      <c r="L202" s="4">
        <f>'[1]Board'!Q202</f>
        <v>0</v>
      </c>
      <c r="M202" s="4">
        <f>'[1]Sections'!Q202</f>
        <v>0</v>
      </c>
      <c r="N202" s="4">
        <f>'[1]Awards'!Q202</f>
        <v>0</v>
      </c>
      <c r="O202" s="4">
        <f>'[1]Investments'!Q202</f>
        <v>0</v>
      </c>
      <c r="R202" s="19">
        <f>'[1]Admin'!Q202+'[1]Publications'!Q202+'[1]Conference'!Q202+'[1]Education'!Q202+'[1]Grant'!Q202+'[1]Development'!Q202+'[1]Board'!Q202+'[1]Sections'!Q202+'[1]Awards'!Q202+'[1]Investments'!Q202</f>
        <v>500</v>
      </c>
    </row>
    <row r="203" spans="1:18" ht="15" customHeight="1">
      <c r="A203" s="18" t="s">
        <v>222</v>
      </c>
      <c r="B203" s="18"/>
      <c r="C203" s="18"/>
      <c r="D203" s="4">
        <f t="shared" si="16"/>
        <v>0</v>
      </c>
      <c r="F203" s="4">
        <f>'[1]Admin'!Q203</f>
        <v>0</v>
      </c>
      <c r="G203" s="4">
        <f>'[1]Publications'!Q203</f>
        <v>0</v>
      </c>
      <c r="H203" s="4">
        <f>'[1]Conference'!Q203</f>
        <v>0</v>
      </c>
      <c r="I203" s="4">
        <f>'[1]Education'!Q203</f>
        <v>0</v>
      </c>
      <c r="J203" s="4">
        <f>'[1]Grant'!Q203</f>
        <v>0</v>
      </c>
      <c r="K203" s="4">
        <f>'[1]Development'!Q203</f>
        <v>0</v>
      </c>
      <c r="L203" s="4">
        <f>'[1]Board'!Q203</f>
        <v>0</v>
      </c>
      <c r="M203" s="4">
        <f>'[1]Sections'!Q203</f>
        <v>0</v>
      </c>
      <c r="N203" s="4">
        <f>'[1]Awards'!Q203</f>
        <v>0</v>
      </c>
      <c r="O203" s="4">
        <f>'[1]Investments'!Q203</f>
        <v>0</v>
      </c>
      <c r="R203" s="19">
        <f>'[1]Admin'!Q203+'[1]Publications'!Q203+'[1]Conference'!Q203+'[1]Education'!Q203+'[1]Grant'!Q203+'[1]Development'!Q203+'[1]Board'!Q203+'[1]Sections'!Q203+'[1]Awards'!Q203+'[1]Investments'!Q203</f>
        <v>0</v>
      </c>
    </row>
    <row r="204" spans="1:18" ht="15" customHeight="1">
      <c r="A204" s="18" t="s">
        <v>223</v>
      </c>
      <c r="B204" s="18"/>
      <c r="C204" s="18"/>
      <c r="D204" s="4">
        <f t="shared" si="16"/>
        <v>1000</v>
      </c>
      <c r="F204" s="4">
        <f>'[1]Admin'!Q204</f>
        <v>1000</v>
      </c>
      <c r="G204" s="4">
        <f>'[1]Publications'!Q204</f>
        <v>0</v>
      </c>
      <c r="H204" s="4">
        <f>'[1]Conference'!Q204</f>
        <v>0</v>
      </c>
      <c r="I204" s="4">
        <f>'[1]Education'!Q204</f>
        <v>0</v>
      </c>
      <c r="J204" s="4">
        <f>'[1]Grant'!Q204</f>
        <v>0</v>
      </c>
      <c r="K204" s="4">
        <f>'[1]Development'!Q204</f>
        <v>0</v>
      </c>
      <c r="L204" s="4">
        <f>'[1]Board'!Q204</f>
        <v>0</v>
      </c>
      <c r="M204" s="4">
        <f>'[1]Sections'!Q204</f>
        <v>0</v>
      </c>
      <c r="N204" s="4">
        <f>'[1]Awards'!Q204</f>
        <v>0</v>
      </c>
      <c r="O204" s="4">
        <f>'[1]Investments'!Q204</f>
        <v>0</v>
      </c>
      <c r="R204" s="19">
        <f>'[1]Admin'!Q204+'[1]Publications'!Q204+'[1]Conference'!Q204+'[1]Education'!Q204+'[1]Grant'!Q204+'[1]Development'!Q204+'[1]Board'!Q204+'[1]Sections'!Q204+'[1]Awards'!Q204+'[1]Investments'!Q204</f>
        <v>1000</v>
      </c>
    </row>
    <row r="205" spans="1:18" ht="15" customHeight="1">
      <c r="A205" s="18" t="s">
        <v>224</v>
      </c>
      <c r="B205" s="18"/>
      <c r="C205" s="18"/>
      <c r="D205" s="4">
        <f t="shared" si="16"/>
        <v>7000</v>
      </c>
      <c r="F205" s="4">
        <f>'[1]Admin'!Q205</f>
        <v>7000</v>
      </c>
      <c r="G205" s="4">
        <f>'[1]Publications'!Q205</f>
        <v>0</v>
      </c>
      <c r="H205" s="4">
        <f>'[1]Conference'!Q205</f>
        <v>0</v>
      </c>
      <c r="I205" s="4">
        <f>'[1]Education'!Q205</f>
        <v>0</v>
      </c>
      <c r="J205" s="4">
        <f>'[1]Grant'!Q205</f>
        <v>0</v>
      </c>
      <c r="K205" s="4">
        <f>'[1]Development'!Q205</f>
        <v>0</v>
      </c>
      <c r="L205" s="4">
        <f>'[1]Board'!Q205</f>
        <v>0</v>
      </c>
      <c r="M205" s="4">
        <f>'[1]Sections'!Q205</f>
        <v>0</v>
      </c>
      <c r="N205" s="4">
        <f>'[1]Awards'!Q205</f>
        <v>0</v>
      </c>
      <c r="O205" s="4">
        <f>'[1]Investments'!Q205</f>
        <v>0</v>
      </c>
      <c r="R205" s="19">
        <f>'[1]Admin'!Q205+'[1]Publications'!Q205+'[1]Conference'!Q205+'[1]Education'!Q205+'[1]Grant'!Q205+'[1]Development'!Q205+'[1]Board'!Q205+'[1]Sections'!Q205+'[1]Awards'!Q205+'[1]Investments'!Q205</f>
        <v>7000</v>
      </c>
    </row>
    <row r="206" spans="1:18" ht="15" customHeight="1">
      <c r="A206" s="18" t="s">
        <v>225</v>
      </c>
      <c r="B206" s="18"/>
      <c r="C206" s="18"/>
      <c r="D206" s="4">
        <f t="shared" si="16"/>
        <v>200</v>
      </c>
      <c r="F206" s="4">
        <f>'[1]Admin'!Q206</f>
        <v>200</v>
      </c>
      <c r="G206" s="4">
        <f>'[1]Publications'!Q206</f>
        <v>0</v>
      </c>
      <c r="H206" s="4">
        <f>'[1]Conference'!Q206</f>
        <v>0</v>
      </c>
      <c r="I206" s="4">
        <f>'[1]Education'!Q206</f>
        <v>0</v>
      </c>
      <c r="J206" s="4">
        <f>'[1]Grant'!Q206</f>
        <v>0</v>
      </c>
      <c r="K206" s="4">
        <f>'[1]Development'!Q206</f>
        <v>0</v>
      </c>
      <c r="L206" s="4">
        <f>'[1]Board'!Q206</f>
        <v>0</v>
      </c>
      <c r="M206" s="4">
        <f>'[1]Sections'!Q206</f>
        <v>0</v>
      </c>
      <c r="N206" s="4">
        <f>'[1]Awards'!Q206</f>
        <v>0</v>
      </c>
      <c r="O206" s="4">
        <f>'[1]Investments'!Q206</f>
        <v>0</v>
      </c>
      <c r="R206" s="19">
        <f>'[1]Admin'!Q206+'[1]Publications'!Q206+'[1]Conference'!Q206+'[1]Education'!Q206+'[1]Grant'!Q206+'[1]Development'!Q206+'[1]Board'!Q206+'[1]Sections'!Q206+'[1]Awards'!Q206+'[1]Investments'!Q206</f>
        <v>200</v>
      </c>
    </row>
    <row r="207" spans="1:18" ht="15" customHeight="1">
      <c r="A207" s="18" t="s">
        <v>226</v>
      </c>
      <c r="B207" s="18"/>
      <c r="C207" s="18"/>
      <c r="D207" s="4">
        <f t="shared" si="16"/>
        <v>0</v>
      </c>
      <c r="F207" s="4">
        <f>'[1]Admin'!Q207</f>
        <v>0</v>
      </c>
      <c r="G207" s="4">
        <f>'[1]Publications'!Q207</f>
        <v>0</v>
      </c>
      <c r="H207" s="4">
        <f>'[1]Conference'!Q207</f>
        <v>0</v>
      </c>
      <c r="I207" s="4">
        <f>'[1]Education'!Q207</f>
        <v>0</v>
      </c>
      <c r="J207" s="4">
        <f>'[1]Grant'!Q207</f>
        <v>0</v>
      </c>
      <c r="K207" s="4">
        <f>'[1]Development'!Q207</f>
        <v>0</v>
      </c>
      <c r="L207" s="4">
        <f>'[1]Board'!Q207</f>
        <v>0</v>
      </c>
      <c r="M207" s="4">
        <f>'[1]Sections'!Q207</f>
        <v>0</v>
      </c>
      <c r="N207" s="4">
        <f>'[1]Awards'!Q207</f>
        <v>0</v>
      </c>
      <c r="O207" s="4">
        <f>'[1]Investments'!Q207</f>
        <v>0</v>
      </c>
      <c r="R207" s="19">
        <f>'[1]Admin'!Q207+'[1]Publications'!Q207+'[1]Conference'!Q207+'[1]Education'!Q207+'[1]Grant'!Q207+'[1]Development'!Q207+'[1]Board'!Q207+'[1]Sections'!Q207+'[1]Awards'!Q207+'[1]Investments'!Q207</f>
        <v>0</v>
      </c>
    </row>
    <row r="208" spans="1:18" ht="15" customHeight="1">
      <c r="A208" s="18" t="s">
        <v>227</v>
      </c>
      <c r="B208" s="18"/>
      <c r="C208" s="18"/>
      <c r="D208" s="4">
        <f t="shared" si="16"/>
        <v>9000</v>
      </c>
      <c r="F208" s="4">
        <f>'[1]Admin'!Q208</f>
        <v>9000</v>
      </c>
      <c r="G208" s="4">
        <f>'[1]Publications'!Q208</f>
        <v>0</v>
      </c>
      <c r="H208" s="4">
        <f>'[1]Conference'!Q208</f>
        <v>0</v>
      </c>
      <c r="I208" s="4">
        <f>'[1]Education'!Q208</f>
        <v>0</v>
      </c>
      <c r="J208" s="4">
        <f>'[1]Grant'!Q208</f>
        <v>0</v>
      </c>
      <c r="K208" s="4">
        <f>'[1]Development'!Q208</f>
        <v>0</v>
      </c>
      <c r="L208" s="4">
        <f>'[1]Board'!Q208</f>
        <v>0</v>
      </c>
      <c r="M208" s="4">
        <f>'[1]Sections'!Q208</f>
        <v>0</v>
      </c>
      <c r="N208" s="4">
        <f>'[1]Awards'!Q208</f>
        <v>0</v>
      </c>
      <c r="O208" s="4">
        <f>'[1]Investments'!Q208</f>
        <v>0</v>
      </c>
      <c r="R208" s="19">
        <f>'[1]Admin'!Q208+'[1]Publications'!Q208+'[1]Conference'!Q208+'[1]Education'!Q208+'[1]Grant'!Q208+'[1]Development'!Q208+'[1]Board'!Q208+'[1]Sections'!Q208+'[1]Awards'!Q208+'[1]Investments'!Q208</f>
        <v>9000</v>
      </c>
    </row>
    <row r="209" spans="1:20" ht="15" customHeight="1">
      <c r="A209" s="18" t="s">
        <v>228</v>
      </c>
      <c r="B209" s="18"/>
      <c r="C209" s="18"/>
      <c r="D209" s="4">
        <f t="shared" si="16"/>
        <v>19500</v>
      </c>
      <c r="F209" s="4">
        <f>'[1]Admin'!Q209</f>
        <v>0</v>
      </c>
      <c r="G209" s="4">
        <f>'[1]Publications'!Q209</f>
        <v>0</v>
      </c>
      <c r="H209" s="4">
        <f>'[1]Conference'!Q209</f>
        <v>0</v>
      </c>
      <c r="I209" s="4">
        <f>'[1]Education'!Q209</f>
        <v>0</v>
      </c>
      <c r="J209" s="4">
        <f>'[1]Grant'!Q209</f>
        <v>0</v>
      </c>
      <c r="K209" s="4">
        <f>'[1]Development'!Q209</f>
        <v>0</v>
      </c>
      <c r="L209" s="4">
        <f>'[1]Board'!Q209</f>
        <v>0</v>
      </c>
      <c r="M209" s="4">
        <f>'[1]Sections'!Q209</f>
        <v>19500</v>
      </c>
      <c r="N209" s="4">
        <f>'[1]Awards'!Q209</f>
        <v>0</v>
      </c>
      <c r="O209" s="4">
        <f>'[1]Investments'!Q209</f>
        <v>0</v>
      </c>
      <c r="R209" s="19">
        <f>'[1]Admin'!Q209+'[1]Publications'!Q209+'[1]Conference'!Q209+'[1]Education'!Q209+'[1]Grant'!Q209+'[1]Development'!Q209+'[1]Board'!Q209+'[1]Sections'!Q209+'[1]Awards'!Q209+'[1]Investments'!Q209</f>
        <v>19500</v>
      </c>
      <c r="T209" t="s">
        <v>229</v>
      </c>
    </row>
    <row r="210" spans="1:18" ht="15" customHeight="1">
      <c r="A210" s="18" t="s">
        <v>230</v>
      </c>
      <c r="B210" s="18"/>
      <c r="C210" s="18"/>
      <c r="D210" s="4">
        <f t="shared" si="16"/>
        <v>0</v>
      </c>
      <c r="F210" s="4">
        <f>'[1]Admin'!Q210</f>
        <v>0</v>
      </c>
      <c r="G210" s="4">
        <f>'[1]Publications'!Q210</f>
        <v>0</v>
      </c>
      <c r="H210" s="4">
        <f>'[1]Conference'!Q210</f>
        <v>0</v>
      </c>
      <c r="I210" s="4">
        <f>'[1]Education'!Q210</f>
        <v>0</v>
      </c>
      <c r="J210" s="4">
        <f>'[1]Grant'!Q210</f>
        <v>0</v>
      </c>
      <c r="K210" s="4">
        <f>'[1]Development'!Q210</f>
        <v>0</v>
      </c>
      <c r="L210" s="4">
        <f>'[1]Board'!Q210</f>
        <v>0</v>
      </c>
      <c r="M210" s="4">
        <f>'[1]Sections'!Q210</f>
        <v>0</v>
      </c>
      <c r="N210" s="4">
        <f>'[1]Awards'!Q210</f>
        <v>0</v>
      </c>
      <c r="O210" s="4">
        <f>'[1]Investments'!Q210</f>
        <v>0</v>
      </c>
      <c r="R210" s="19">
        <f>'[1]Admin'!Q210+'[1]Publications'!Q210+'[1]Conference'!Q210+'[1]Education'!Q210+'[1]Grant'!Q210+'[1]Development'!Q210+'[1]Board'!Q210+'[1]Sections'!Q210+'[1]Awards'!Q210+'[1]Investments'!Q210</f>
        <v>0</v>
      </c>
    </row>
    <row r="211" spans="1:18" ht="15" customHeight="1">
      <c r="A211" s="18" t="s">
        <v>231</v>
      </c>
      <c r="B211" s="18"/>
      <c r="C211" s="18"/>
      <c r="D211" s="4">
        <f t="shared" si="16"/>
        <v>0</v>
      </c>
      <c r="F211" s="4">
        <f>'[1]Admin'!Q211</f>
        <v>0</v>
      </c>
      <c r="G211" s="4">
        <f>'[1]Publications'!Q211</f>
        <v>0</v>
      </c>
      <c r="H211" s="4">
        <f>'[1]Conference'!Q211</f>
        <v>0</v>
      </c>
      <c r="I211" s="4">
        <f>'[1]Education'!Q211</f>
        <v>0</v>
      </c>
      <c r="J211" s="4">
        <f>'[1]Grant'!Q211</f>
        <v>0</v>
      </c>
      <c r="K211" s="4">
        <f>'[1]Development'!Q211</f>
        <v>0</v>
      </c>
      <c r="L211" s="4">
        <f>'[1]Board'!Q211</f>
        <v>0</v>
      </c>
      <c r="M211" s="4">
        <f>'[1]Sections'!Q211</f>
        <v>0</v>
      </c>
      <c r="N211" s="4">
        <f>'[1]Awards'!Q211</f>
        <v>0</v>
      </c>
      <c r="O211" s="4">
        <f>'[1]Investments'!Q211</f>
        <v>0</v>
      </c>
      <c r="R211" s="19">
        <f>'[1]Admin'!Q211+'[1]Publications'!Q211+'[1]Conference'!Q211+'[1]Education'!Q211+'[1]Grant'!Q211+'[1]Development'!Q211+'[1]Board'!Q211+'[1]Sections'!Q211+'[1]Awards'!Q211+'[1]Investments'!Q211</f>
        <v>0</v>
      </c>
    </row>
    <row r="212" spans="1:18" ht="15" customHeight="1">
      <c r="A212" s="20" t="s">
        <v>232</v>
      </c>
      <c r="B212" s="20"/>
      <c r="C212" s="20"/>
      <c r="D212" s="21">
        <f aca="true" t="shared" si="17" ref="D212:Q212">((((((((((((((D197)+(D198))+(D199))+(D200))+(D201))+(D202))+(D203))+(D204))+(D205))+(D206))+(D207))+(D208))+(D209))+(D210))+(D211)</f>
        <v>60500</v>
      </c>
      <c r="E212" s="21"/>
      <c r="F212" s="21">
        <f t="shared" si="17"/>
        <v>41000</v>
      </c>
      <c r="G212" s="21">
        <f t="shared" si="17"/>
        <v>0</v>
      </c>
      <c r="H212" s="21">
        <f>((((((((((((((H197)+(H198))+(H199))+(H200))+(H201))+(H202))+(H203))+(H204))+(H205))+(H206))+(H207))+(H208))+(H209))+(H210))+(H211)</f>
        <v>0</v>
      </c>
      <c r="I212" s="21">
        <f t="shared" si="17"/>
        <v>0</v>
      </c>
      <c r="J212" s="21">
        <f t="shared" si="17"/>
        <v>0</v>
      </c>
      <c r="K212" s="21">
        <f>((((((((((((((K197)+(K198))+(K199))+(K200))+(K201))+(K202))+(K203))+(K204))+(K205))+(K206))+(K207))+(K208))+(K209))+(K210))+(K211)</f>
        <v>0</v>
      </c>
      <c r="L212" s="21">
        <f t="shared" si="17"/>
        <v>0</v>
      </c>
      <c r="M212" s="21">
        <f>((((((((((((((M197)+(M198))+(M199))+(M200))+(M201))+(M202))+(M203))+(M204))+(M205))+(M206))+(M207))+(M208))+(M209))+(M210))+(M211)</f>
        <v>19500</v>
      </c>
      <c r="N212" s="21">
        <f>((((((((((((((N197)+(N198))+(N199))+(N200))+(N201))+(N202))+(N203))+(N204))+(N205))+(N206))+(N207))+(N208))+(N209))+(N210))+(N211)</f>
        <v>0</v>
      </c>
      <c r="O212" s="21">
        <f t="shared" si="17"/>
        <v>0</v>
      </c>
      <c r="P212" s="21">
        <f t="shared" si="17"/>
        <v>0</v>
      </c>
      <c r="Q212" s="21">
        <f t="shared" si="17"/>
        <v>0</v>
      </c>
      <c r="R212" s="21">
        <f>((((((((((((((R197)+(R198))+(R199))+(R200))+(R201))+(R202))+(R203))+(R204))+(R205))+(R206))+(R207))+(R208))+(R209))+(R210))+(R211)</f>
        <v>60500</v>
      </c>
    </row>
    <row r="213" spans="1:18" ht="15" customHeight="1">
      <c r="A213" s="18" t="s">
        <v>233</v>
      </c>
      <c r="B213" s="18"/>
      <c r="C213" s="18"/>
      <c r="D213" s="4">
        <f t="shared" si="16"/>
        <v>0</v>
      </c>
      <c r="F213" s="4">
        <f>'[1]Admin'!Q213</f>
        <v>0</v>
      </c>
      <c r="G213" s="4">
        <f>'[1]Publications'!Q213</f>
        <v>0</v>
      </c>
      <c r="H213" s="4">
        <f>'[1]Conference'!Q213</f>
        <v>0</v>
      </c>
      <c r="I213" s="4">
        <f>'[1]Education'!Q213</f>
        <v>0</v>
      </c>
      <c r="J213" s="4">
        <f>'[1]Grant'!Q213</f>
        <v>0</v>
      </c>
      <c r="K213" s="4">
        <f>'[1]Development'!Q213</f>
        <v>0</v>
      </c>
      <c r="L213" s="4">
        <f>'[1]Board'!Q213</f>
        <v>0</v>
      </c>
      <c r="M213" s="4">
        <f>'[1]Sections'!Q213</f>
        <v>0</v>
      </c>
      <c r="N213" s="4">
        <f>'[1]Awards'!Q213</f>
        <v>0</v>
      </c>
      <c r="O213" s="4">
        <f>'[1]Investments'!Q213</f>
        <v>0</v>
      </c>
      <c r="R213" s="19"/>
    </row>
    <row r="214" spans="1:18" ht="15" customHeight="1">
      <c r="A214" s="18" t="s">
        <v>234</v>
      </c>
      <c r="B214" s="18"/>
      <c r="C214" s="18"/>
      <c r="D214" s="4">
        <f t="shared" si="16"/>
        <v>0</v>
      </c>
      <c r="F214" s="4">
        <f>'[1]Admin'!Q214</f>
        <v>0</v>
      </c>
      <c r="G214" s="4">
        <f>'[1]Publications'!Q214</f>
        <v>0</v>
      </c>
      <c r="H214" s="4">
        <f>'[1]Conference'!Q214</f>
        <v>0</v>
      </c>
      <c r="I214" s="4">
        <f>'[1]Education'!Q214</f>
        <v>0</v>
      </c>
      <c r="J214" s="4">
        <f>'[1]Grant'!Q214</f>
        <v>0</v>
      </c>
      <c r="K214" s="4">
        <f>'[1]Development'!Q214</f>
        <v>0</v>
      </c>
      <c r="L214" s="4">
        <f>'[1]Board'!Q214</f>
        <v>0</v>
      </c>
      <c r="M214" s="4">
        <f>'[1]Sections'!Q214</f>
        <v>0</v>
      </c>
      <c r="N214" s="4">
        <f>'[1]Awards'!Q214</f>
        <v>0</v>
      </c>
      <c r="O214" s="4">
        <f>'[1]Investments'!Q214</f>
        <v>0</v>
      </c>
      <c r="R214" s="19">
        <f>'[1]Admin'!Q214+'[1]Publications'!Q214+'[1]Conference'!Q214+'[1]Education'!Q214+'[1]Grant'!Q214+'[1]Development'!Q214+'[1]Board'!Q214+'[1]Sections'!Q214+'[1]Awards'!Q214+'[1]Investments'!Q214</f>
        <v>0</v>
      </c>
    </row>
    <row r="215" spans="1:18" ht="15" customHeight="1">
      <c r="A215" s="18" t="s">
        <v>235</v>
      </c>
      <c r="B215" s="18"/>
      <c r="C215" s="18"/>
      <c r="D215" s="4">
        <f t="shared" si="16"/>
        <v>10000</v>
      </c>
      <c r="F215" s="4">
        <f>'[1]Admin'!Q215</f>
        <v>0</v>
      </c>
      <c r="G215" s="4">
        <f>'[1]Publications'!Q215</f>
        <v>10000</v>
      </c>
      <c r="H215" s="4">
        <f>'[1]Conference'!Q215</f>
        <v>0</v>
      </c>
      <c r="I215" s="4">
        <f>'[1]Education'!Q215</f>
        <v>0</v>
      </c>
      <c r="J215" s="4">
        <f>'[1]Grant'!Q215</f>
        <v>0</v>
      </c>
      <c r="K215" s="4">
        <f>'[1]Development'!Q215</f>
        <v>0</v>
      </c>
      <c r="L215" s="4">
        <f>'[1]Board'!Q215</f>
        <v>0</v>
      </c>
      <c r="M215" s="4">
        <f>'[1]Sections'!Q215</f>
        <v>0</v>
      </c>
      <c r="N215" s="4">
        <f>'[1]Awards'!Q215</f>
        <v>0</v>
      </c>
      <c r="O215" s="4">
        <f>'[1]Investments'!Q215</f>
        <v>0</v>
      </c>
      <c r="R215" s="19">
        <f>'[1]Admin'!Q215+'[1]Publications'!Q215+'[1]Conference'!Q215+'[1]Education'!Q215+'[1]Grant'!Q215+'[1]Development'!Q215+'[1]Board'!Q215+'[1]Sections'!Q215+'[1]Awards'!Q215+'[1]Investments'!Q215</f>
        <v>10000</v>
      </c>
    </row>
    <row r="216" spans="1:18" ht="15" customHeight="1">
      <c r="A216" s="18" t="s">
        <v>236</v>
      </c>
      <c r="B216" s="18"/>
      <c r="C216" s="18"/>
      <c r="D216" s="4">
        <f t="shared" si="16"/>
        <v>0</v>
      </c>
      <c r="F216" s="4">
        <f>'[1]Admin'!Q216</f>
        <v>0</v>
      </c>
      <c r="G216" s="4">
        <f>'[1]Publications'!Q216</f>
        <v>0</v>
      </c>
      <c r="H216" s="4">
        <f>'[1]Conference'!Q216</f>
        <v>0</v>
      </c>
      <c r="I216" s="4">
        <f>'[1]Education'!Q216</f>
        <v>0</v>
      </c>
      <c r="J216" s="4">
        <f>'[1]Grant'!Q216</f>
        <v>0</v>
      </c>
      <c r="K216" s="4">
        <f>'[1]Development'!Q216</f>
        <v>0</v>
      </c>
      <c r="L216" s="4">
        <f>'[1]Board'!Q216</f>
        <v>0</v>
      </c>
      <c r="M216" s="4">
        <f>'[1]Sections'!Q216</f>
        <v>0</v>
      </c>
      <c r="N216" s="4">
        <f>'[1]Awards'!Q216</f>
        <v>0</v>
      </c>
      <c r="O216" s="4">
        <f>'[1]Investments'!Q216</f>
        <v>0</v>
      </c>
      <c r="R216" s="19">
        <f>'[1]Admin'!Q216+'[1]Publications'!Q216+'[1]Conference'!Q216+'[1]Education'!Q216+'[1]Grant'!Q216+'[1]Development'!Q216+'[1]Board'!Q216+'[1]Sections'!Q216+'[1]Awards'!Q216+'[1]Investments'!Q216</f>
        <v>0</v>
      </c>
    </row>
    <row r="217" spans="1:18" ht="15" customHeight="1">
      <c r="A217" s="18" t="s">
        <v>237</v>
      </c>
      <c r="B217" s="18"/>
      <c r="C217" s="18"/>
      <c r="D217" s="4">
        <f t="shared" si="16"/>
        <v>0</v>
      </c>
      <c r="F217" s="4">
        <f>'[1]Admin'!Q217</f>
        <v>0</v>
      </c>
      <c r="G217" s="4">
        <f>'[1]Publications'!Q217</f>
        <v>0</v>
      </c>
      <c r="H217" s="4">
        <f>'[1]Conference'!Q217</f>
        <v>0</v>
      </c>
      <c r="I217" s="4">
        <f>'[1]Education'!Q217</f>
        <v>0</v>
      </c>
      <c r="J217" s="4">
        <f>'[1]Grant'!Q217</f>
        <v>0</v>
      </c>
      <c r="K217" s="4">
        <f>'[1]Development'!Q217</f>
        <v>0</v>
      </c>
      <c r="L217" s="4">
        <f>'[1]Board'!Q217</f>
        <v>0</v>
      </c>
      <c r="M217" s="4">
        <f>'[1]Sections'!Q217</f>
        <v>0</v>
      </c>
      <c r="N217" s="4">
        <f>'[1]Awards'!Q217</f>
        <v>0</v>
      </c>
      <c r="O217" s="4">
        <f>'[1]Investments'!Q217</f>
        <v>0</v>
      </c>
      <c r="R217" s="19">
        <f>'[1]Admin'!Q217+'[1]Publications'!Q217+'[1]Conference'!Q217+'[1]Education'!Q217+'[1]Grant'!Q217+'[1]Development'!Q217+'[1]Board'!Q217+'[1]Sections'!Q217+'[1]Awards'!Q217+'[1]Investments'!Q217</f>
        <v>0</v>
      </c>
    </row>
    <row r="218" spans="1:18" ht="15" customHeight="1">
      <c r="A218" s="18" t="s">
        <v>238</v>
      </c>
      <c r="B218" s="18"/>
      <c r="C218" s="18"/>
      <c r="D218" s="4">
        <f t="shared" si="16"/>
        <v>0</v>
      </c>
      <c r="F218" s="4">
        <f>'[1]Admin'!Q218</f>
        <v>0</v>
      </c>
      <c r="G218" s="4">
        <f>'[1]Publications'!Q218</f>
        <v>0</v>
      </c>
      <c r="H218" s="4">
        <f>'[1]Conference'!Q218</f>
        <v>0</v>
      </c>
      <c r="I218" s="4">
        <f>'[1]Education'!Q218</f>
        <v>0</v>
      </c>
      <c r="J218" s="4">
        <f>'[1]Grant'!Q218</f>
        <v>0</v>
      </c>
      <c r="K218" s="4">
        <f>'[1]Development'!Q218</f>
        <v>0</v>
      </c>
      <c r="L218" s="4">
        <f>'[1]Board'!Q218</f>
        <v>0</v>
      </c>
      <c r="M218" s="4">
        <f>'[1]Sections'!Q218</f>
        <v>0</v>
      </c>
      <c r="N218" s="4">
        <f>'[1]Awards'!Q218</f>
        <v>0</v>
      </c>
      <c r="O218" s="4">
        <f>'[1]Investments'!Q218</f>
        <v>0</v>
      </c>
      <c r="R218" s="19">
        <f>'[1]Admin'!Q218+'[1]Publications'!Q218+'[1]Conference'!Q218+'[1]Education'!Q218+'[1]Grant'!Q218+'[1]Development'!Q218+'[1]Board'!Q218+'[1]Sections'!Q218+'[1]Awards'!Q218+'[1]Investments'!Q218</f>
        <v>0</v>
      </c>
    </row>
    <row r="219" spans="1:18" ht="15" customHeight="1">
      <c r="A219" s="18" t="s">
        <v>239</v>
      </c>
      <c r="B219" s="18"/>
      <c r="C219" s="18"/>
      <c r="D219" s="4">
        <f t="shared" si="16"/>
        <v>0</v>
      </c>
      <c r="F219" s="4">
        <f>'[1]Admin'!Q219</f>
        <v>0</v>
      </c>
      <c r="G219" s="4">
        <f>'[1]Publications'!Q219</f>
        <v>0</v>
      </c>
      <c r="H219" s="4">
        <f>'[1]Conference'!Q219</f>
        <v>0</v>
      </c>
      <c r="I219" s="4">
        <f>'[1]Education'!Q219</f>
        <v>0</v>
      </c>
      <c r="J219" s="4">
        <f>'[1]Grant'!Q219</f>
        <v>0</v>
      </c>
      <c r="K219" s="4">
        <f>'[1]Development'!Q219</f>
        <v>0</v>
      </c>
      <c r="L219" s="4">
        <f>'[1]Board'!Q219</f>
        <v>0</v>
      </c>
      <c r="M219" s="4">
        <f>'[1]Sections'!Q219</f>
        <v>0</v>
      </c>
      <c r="N219" s="4">
        <f>'[1]Awards'!Q219</f>
        <v>0</v>
      </c>
      <c r="O219" s="4">
        <f>'[1]Investments'!Q219</f>
        <v>0</v>
      </c>
      <c r="R219" s="19">
        <f>'[1]Admin'!Q219+'[1]Publications'!Q219+'[1]Conference'!Q219+'[1]Education'!Q219+'[1]Grant'!Q219+'[1]Development'!Q219+'[1]Board'!Q219+'[1]Sections'!Q219+'[1]Awards'!Q219+'[1]Investments'!Q219</f>
        <v>0</v>
      </c>
    </row>
    <row r="220" spans="1:18" ht="15" customHeight="1">
      <c r="A220" s="18" t="s">
        <v>240</v>
      </c>
      <c r="B220" s="18"/>
      <c r="C220" s="18"/>
      <c r="D220" s="4">
        <f t="shared" si="16"/>
        <v>0</v>
      </c>
      <c r="F220" s="4">
        <f>'[1]Admin'!Q220</f>
        <v>0</v>
      </c>
      <c r="G220" s="4">
        <f>'[1]Publications'!Q220</f>
        <v>0</v>
      </c>
      <c r="H220" s="4">
        <f>'[1]Conference'!Q220</f>
        <v>0</v>
      </c>
      <c r="I220" s="4">
        <f>'[1]Education'!Q220</f>
        <v>0</v>
      </c>
      <c r="J220" s="4">
        <f>'[1]Grant'!Q220</f>
        <v>0</v>
      </c>
      <c r="K220" s="4">
        <f>'[1]Development'!Q220</f>
        <v>0</v>
      </c>
      <c r="L220" s="4">
        <f>'[1]Board'!Q220</f>
        <v>0</v>
      </c>
      <c r="M220" s="4">
        <f>'[1]Sections'!Q220</f>
        <v>0</v>
      </c>
      <c r="N220" s="4">
        <f>'[1]Awards'!Q220</f>
        <v>0</v>
      </c>
      <c r="O220" s="4">
        <f>'[1]Investments'!Q220</f>
        <v>0</v>
      </c>
      <c r="R220" s="19">
        <f>'[1]Admin'!Q220+'[1]Publications'!Q220+'[1]Conference'!Q220+'[1]Education'!Q220+'[1]Grant'!Q220+'[1]Development'!Q220+'[1]Board'!Q220+'[1]Sections'!Q220+'[1]Awards'!Q220+'[1]Investments'!Q220</f>
        <v>0</v>
      </c>
    </row>
    <row r="221" spans="1:18" ht="15" customHeight="1">
      <c r="A221" s="18" t="s">
        <v>241</v>
      </c>
      <c r="B221" s="18"/>
      <c r="C221" s="18"/>
      <c r="D221" s="4">
        <f t="shared" si="16"/>
        <v>0</v>
      </c>
      <c r="F221" s="4">
        <f>'[1]Admin'!Q221</f>
        <v>0</v>
      </c>
      <c r="G221" s="4">
        <f>'[1]Publications'!Q221</f>
        <v>0</v>
      </c>
      <c r="H221" s="4">
        <f>'[1]Conference'!Q221</f>
        <v>0</v>
      </c>
      <c r="I221" s="4">
        <f>'[1]Education'!Q221</f>
        <v>0</v>
      </c>
      <c r="J221" s="4">
        <f>'[1]Grant'!Q221</f>
        <v>0</v>
      </c>
      <c r="K221" s="4">
        <f>'[1]Development'!Q221</f>
        <v>0</v>
      </c>
      <c r="L221" s="4">
        <f>'[1]Board'!Q221</f>
        <v>0</v>
      </c>
      <c r="M221" s="4">
        <f>'[1]Sections'!Q221</f>
        <v>0</v>
      </c>
      <c r="N221" s="4">
        <f>'[1]Awards'!Q221</f>
        <v>0</v>
      </c>
      <c r="O221" s="4">
        <f>'[1]Investments'!Q221</f>
        <v>0</v>
      </c>
      <c r="R221" s="19">
        <f>'[1]Admin'!Q221+'[1]Publications'!Q221+'[1]Conference'!Q221+'[1]Education'!Q221+'[1]Grant'!Q221+'[1]Development'!Q221+'[1]Board'!Q221+'[1]Sections'!Q221+'[1]Awards'!Q221+'[1]Investments'!Q221</f>
        <v>0</v>
      </c>
    </row>
    <row r="222" spans="1:18" ht="15" customHeight="1">
      <c r="A222" s="18" t="s">
        <v>242</v>
      </c>
      <c r="B222" s="18"/>
      <c r="C222" s="18"/>
      <c r="D222" s="4">
        <f t="shared" si="16"/>
        <v>0</v>
      </c>
      <c r="F222" s="4">
        <f>'[1]Admin'!Q222</f>
        <v>0</v>
      </c>
      <c r="G222" s="4">
        <f>'[1]Publications'!Q222</f>
        <v>0</v>
      </c>
      <c r="H222" s="4">
        <f>'[1]Conference'!Q222</f>
        <v>0</v>
      </c>
      <c r="I222" s="4">
        <f>'[1]Education'!Q222</f>
        <v>0</v>
      </c>
      <c r="J222" s="4">
        <f>'[1]Grant'!Q222</f>
        <v>0</v>
      </c>
      <c r="K222" s="4">
        <f>'[1]Development'!Q222</f>
        <v>0</v>
      </c>
      <c r="L222" s="4">
        <f>'[1]Board'!Q222</f>
        <v>0</v>
      </c>
      <c r="M222" s="4">
        <f>'[1]Sections'!Q222</f>
        <v>0</v>
      </c>
      <c r="N222" s="4">
        <f>'[1]Awards'!Q222</f>
        <v>0</v>
      </c>
      <c r="O222" s="4">
        <f>'[1]Investments'!Q222</f>
        <v>0</v>
      </c>
      <c r="R222" s="19">
        <f>'[1]Admin'!Q222+'[1]Publications'!Q222+'[1]Conference'!Q222+'[1]Education'!Q222+'[1]Grant'!Q222+'[1]Development'!Q222+'[1]Board'!Q222+'[1]Sections'!Q222+'[1]Awards'!Q222+'[1]Investments'!Q222</f>
        <v>0</v>
      </c>
    </row>
    <row r="223" spans="1:18" ht="15" customHeight="1">
      <c r="A223" s="18" t="s">
        <v>243</v>
      </c>
      <c r="B223" s="18"/>
      <c r="C223" s="18"/>
      <c r="D223" s="4">
        <f t="shared" si="16"/>
        <v>45000</v>
      </c>
      <c r="F223" s="4">
        <f>'[1]Admin'!Q223</f>
        <v>0</v>
      </c>
      <c r="G223" s="4">
        <f>'[1]Publications'!Q223</f>
        <v>45000</v>
      </c>
      <c r="H223" s="4">
        <f>'[1]Conference'!Q223</f>
        <v>0</v>
      </c>
      <c r="I223" s="4">
        <f>'[1]Education'!Q223</f>
        <v>0</v>
      </c>
      <c r="J223" s="4">
        <f>'[1]Grant'!Q223</f>
        <v>0</v>
      </c>
      <c r="K223" s="4">
        <f>'[1]Development'!Q223</f>
        <v>0</v>
      </c>
      <c r="L223" s="4">
        <f>'[1]Board'!Q223</f>
        <v>0</v>
      </c>
      <c r="M223" s="4">
        <f>'[1]Sections'!Q223</f>
        <v>0</v>
      </c>
      <c r="N223" s="4">
        <f>'[1]Awards'!Q223</f>
        <v>0</v>
      </c>
      <c r="O223" s="4">
        <f>'[1]Investments'!Q223</f>
        <v>0</v>
      </c>
      <c r="R223" s="19">
        <f>'[1]Admin'!Q223+'[1]Publications'!Q223+'[1]Conference'!Q223+'[1]Education'!Q223+'[1]Grant'!Q223+'[1]Development'!Q223+'[1]Board'!Q223+'[1]Sections'!Q223+'[1]Awards'!Q223+'[1]Investments'!Q223</f>
        <v>45000</v>
      </c>
    </row>
    <row r="224" spans="1:20" ht="15" customHeight="1">
      <c r="A224" s="18" t="s">
        <v>244</v>
      </c>
      <c r="B224" s="18"/>
      <c r="C224" s="18"/>
      <c r="D224" s="4">
        <f t="shared" si="16"/>
        <v>4000</v>
      </c>
      <c r="F224" s="4">
        <f>'[1]Admin'!Q224</f>
        <v>0</v>
      </c>
      <c r="G224" s="4">
        <f>'[1]Publications'!Q224</f>
        <v>4000</v>
      </c>
      <c r="H224" s="4">
        <f>'[1]Conference'!Q224</f>
        <v>0</v>
      </c>
      <c r="I224" s="4">
        <f>'[1]Education'!Q224</f>
        <v>0</v>
      </c>
      <c r="J224" s="4">
        <f>'[1]Grant'!Q224</f>
        <v>0</v>
      </c>
      <c r="K224" s="4">
        <f>'[1]Development'!Q224</f>
        <v>0</v>
      </c>
      <c r="L224" s="4">
        <f>'[1]Board'!Q224</f>
        <v>0</v>
      </c>
      <c r="M224" s="4">
        <f>'[1]Sections'!Q224</f>
        <v>0</v>
      </c>
      <c r="N224" s="4">
        <f>'[1]Awards'!Q224</f>
        <v>0</v>
      </c>
      <c r="O224" s="4">
        <f>'[1]Investments'!Q224</f>
        <v>0</v>
      </c>
      <c r="R224" s="19">
        <f>'[1]Admin'!Q224+'[1]Publications'!Q224+'[1]Conference'!Q224+'[1]Education'!Q224+'[1]Grant'!Q224+'[1]Development'!Q224+'[1]Board'!Q224+'[1]Sections'!Q224+'[1]Awards'!Q224+'[1]Investments'!Q224</f>
        <v>4000</v>
      </c>
      <c r="T224" t="s">
        <v>245</v>
      </c>
    </row>
    <row r="225" spans="1:18" ht="15" customHeight="1">
      <c r="A225" s="18" t="s">
        <v>246</v>
      </c>
      <c r="B225" s="18"/>
      <c r="C225" s="18"/>
      <c r="D225" s="4">
        <f t="shared" si="16"/>
        <v>0</v>
      </c>
      <c r="F225" s="4">
        <f>'[1]Admin'!Q225</f>
        <v>0</v>
      </c>
      <c r="G225" s="4">
        <f>'[1]Publications'!Q225</f>
        <v>0</v>
      </c>
      <c r="H225" s="4">
        <f>'[1]Conference'!Q225</f>
        <v>0</v>
      </c>
      <c r="I225" s="4">
        <f>'[1]Education'!Q225</f>
        <v>0</v>
      </c>
      <c r="J225" s="4">
        <f>'[1]Grant'!Q225</f>
        <v>0</v>
      </c>
      <c r="K225" s="4">
        <f>'[1]Development'!Q225</f>
        <v>0</v>
      </c>
      <c r="L225" s="4">
        <f>'[1]Board'!Q225</f>
        <v>0</v>
      </c>
      <c r="M225" s="4">
        <f>'[1]Sections'!Q225</f>
        <v>0</v>
      </c>
      <c r="N225" s="4">
        <f>'[1]Awards'!Q225</f>
        <v>0</v>
      </c>
      <c r="O225" s="4">
        <f>'[1]Investments'!Q225</f>
        <v>0</v>
      </c>
      <c r="R225" s="19">
        <f>'[1]Admin'!Q225+'[1]Publications'!Q225+'[1]Conference'!Q225+'[1]Education'!Q225+'[1]Grant'!Q225+'[1]Development'!Q225+'[1]Board'!Q225+'[1]Sections'!Q225+'[1]Awards'!Q225+'[1]Investments'!Q225</f>
        <v>0</v>
      </c>
    </row>
    <row r="226" spans="1:18" ht="15" customHeight="1">
      <c r="A226" s="18" t="s">
        <v>247</v>
      </c>
      <c r="B226" s="18"/>
      <c r="C226" s="18"/>
      <c r="D226" s="4">
        <f t="shared" si="16"/>
        <v>0</v>
      </c>
      <c r="F226" s="4">
        <f>'[1]Admin'!Q226</f>
        <v>0</v>
      </c>
      <c r="G226" s="4">
        <f>'[1]Publications'!Q226</f>
        <v>0</v>
      </c>
      <c r="H226" s="4">
        <f>'[1]Conference'!Q226</f>
        <v>0</v>
      </c>
      <c r="I226" s="4">
        <f>'[1]Education'!Q226</f>
        <v>0</v>
      </c>
      <c r="J226" s="4">
        <f>'[1]Grant'!Q226</f>
        <v>0</v>
      </c>
      <c r="K226" s="4">
        <f>'[1]Development'!Q226</f>
        <v>0</v>
      </c>
      <c r="L226" s="4">
        <f>'[1]Board'!Q226</f>
        <v>0</v>
      </c>
      <c r="M226" s="4">
        <f>'[1]Sections'!Q226</f>
        <v>0</v>
      </c>
      <c r="N226" s="4">
        <f>'[1]Awards'!Q226</f>
        <v>0</v>
      </c>
      <c r="O226" s="4">
        <f>'[1]Investments'!Q226</f>
        <v>0</v>
      </c>
      <c r="R226" s="19">
        <f>'[1]Admin'!Q226+'[1]Publications'!Q226+'[1]Conference'!Q226+'[1]Education'!Q226+'[1]Grant'!Q226+'[1]Development'!Q226+'[1]Board'!Q226+'[1]Sections'!Q226+'[1]Awards'!Q226+'[1]Investments'!Q226</f>
        <v>0</v>
      </c>
    </row>
    <row r="227" spans="1:18" ht="15" customHeight="1">
      <c r="A227" s="20" t="s">
        <v>248</v>
      </c>
      <c r="B227" s="20"/>
      <c r="C227" s="20"/>
      <c r="D227" s="21">
        <f aca="true" t="shared" si="18" ref="D227:Q227">((((((((((((D214)+(D215))+(D216))+(D217))+(D218))+(D219))+(D220))+(D221))+(D222))+(D223))+(D224))+(D225))+(D226)</f>
        <v>59000</v>
      </c>
      <c r="E227" s="21"/>
      <c r="F227" s="21">
        <f t="shared" si="18"/>
        <v>0</v>
      </c>
      <c r="G227" s="21">
        <f t="shared" si="18"/>
        <v>59000</v>
      </c>
      <c r="H227" s="21">
        <f>((((((((((((H214)+(H215))+(H216))+(H217))+(H218))+(H219))+(H220))+(H221))+(H222))+(H223))+(H224))+(H225))+(H226)</f>
        <v>0</v>
      </c>
      <c r="I227" s="21">
        <f t="shared" si="18"/>
        <v>0</v>
      </c>
      <c r="J227" s="21">
        <f t="shared" si="18"/>
        <v>0</v>
      </c>
      <c r="K227" s="21">
        <f>((((((((((((K214)+(K215))+(K216))+(K217))+(K218))+(K219))+(K220))+(K221))+(K222))+(K223))+(K224))+(K225))+(K226)</f>
        <v>0</v>
      </c>
      <c r="L227" s="21">
        <f t="shared" si="18"/>
        <v>0</v>
      </c>
      <c r="M227" s="21">
        <f>((((((((((((M214)+(M215))+(M216))+(M217))+(M218))+(M219))+(M220))+(M221))+(M222))+(M223))+(M224))+(M225))+(M226)</f>
        <v>0</v>
      </c>
      <c r="N227" s="21">
        <f>((((((((((((N214)+(N215))+(N216))+(N217))+(N218))+(N219))+(N220))+(N221))+(N222))+(N223))+(N224))+(N225))+(N226)</f>
        <v>0</v>
      </c>
      <c r="O227" s="21">
        <f t="shared" si="18"/>
        <v>0</v>
      </c>
      <c r="P227" s="21">
        <f t="shared" si="18"/>
        <v>0</v>
      </c>
      <c r="Q227" s="21">
        <f t="shared" si="18"/>
        <v>0</v>
      </c>
      <c r="R227" s="21">
        <f>((((((((((((R214)+(R215))+(R216))+(R217))+(R218))+(R219))+(R220))+(R221))+(R222))+(R223))+(R224))+(R225))+(R226)</f>
        <v>59000</v>
      </c>
    </row>
    <row r="228" spans="1:18" ht="15" customHeight="1">
      <c r="A228" s="18" t="s">
        <v>249</v>
      </c>
      <c r="B228" s="18"/>
      <c r="C228" s="18"/>
      <c r="D228" s="4">
        <f t="shared" si="16"/>
        <v>0</v>
      </c>
      <c r="F228" s="4">
        <f>'[1]Admin'!Q228</f>
        <v>0</v>
      </c>
      <c r="G228" s="4">
        <f>'[1]Publications'!Q228</f>
        <v>0</v>
      </c>
      <c r="H228" s="4">
        <f>'[1]Conference'!Q228</f>
        <v>0</v>
      </c>
      <c r="I228" s="4">
        <f>'[1]Education'!Q228</f>
        <v>0</v>
      </c>
      <c r="J228" s="4">
        <f>'[1]Grant'!Q228</f>
        <v>0</v>
      </c>
      <c r="K228" s="4">
        <f>'[1]Development'!Q228</f>
        <v>0</v>
      </c>
      <c r="L228" s="4">
        <f>'[1]Board'!Q228</f>
        <v>0</v>
      </c>
      <c r="M228" s="4">
        <f>'[1]Sections'!Q228</f>
        <v>0</v>
      </c>
      <c r="N228" s="4">
        <f>'[1]Awards'!Q228</f>
        <v>0</v>
      </c>
      <c r="O228" s="4">
        <f>'[1]Investments'!Q228</f>
        <v>0</v>
      </c>
      <c r="R228" s="19">
        <f>'[1]Admin'!Q228+'[1]Publications'!Q228+'[1]Conference'!Q228+'[1]Education'!Q228+'[1]Grant'!Q228+'[1]Development'!Q228+'[1]Board'!Q228+'[1]Sections'!Q228+'[1]Awards'!Q228+'[1]Investments'!Q228</f>
        <v>0</v>
      </c>
    </row>
    <row r="229" spans="1:18" ht="15" customHeight="1">
      <c r="A229" s="18" t="s">
        <v>250</v>
      </c>
      <c r="B229" s="18"/>
      <c r="C229" s="18"/>
      <c r="D229" s="4">
        <f t="shared" si="16"/>
        <v>0</v>
      </c>
      <c r="F229" s="4">
        <f>'[1]Admin'!Q229</f>
        <v>0</v>
      </c>
      <c r="G229" s="4">
        <f>'[1]Publications'!Q229</f>
        <v>0</v>
      </c>
      <c r="H229" s="4">
        <f>'[1]Conference'!Q229</f>
        <v>0</v>
      </c>
      <c r="I229" s="4">
        <f>'[1]Education'!Q229</f>
        <v>0</v>
      </c>
      <c r="J229" s="4">
        <f>'[1]Grant'!Q229</f>
        <v>0</v>
      </c>
      <c r="K229" s="4">
        <f>'[1]Development'!Q229</f>
        <v>0</v>
      </c>
      <c r="L229" s="4">
        <f>'[1]Board'!Q229</f>
        <v>0</v>
      </c>
      <c r="M229" s="4">
        <f>'[1]Sections'!Q229</f>
        <v>0</v>
      </c>
      <c r="N229" s="4">
        <f>'[1]Awards'!Q229</f>
        <v>0</v>
      </c>
      <c r="O229" s="4">
        <f>'[1]Investments'!Q229</f>
        <v>0</v>
      </c>
      <c r="R229" s="19">
        <f>'[1]Admin'!Q229+'[1]Publications'!Q229+'[1]Conference'!Q229+'[1]Education'!Q229+'[1]Grant'!Q229+'[1]Development'!Q229+'[1]Board'!Q229+'[1]Sections'!Q229+'[1]Awards'!Q229+'[1]Investments'!Q229</f>
        <v>0</v>
      </c>
    </row>
    <row r="230" spans="1:20" ht="15" customHeight="1">
      <c r="A230" s="18" t="s">
        <v>251</v>
      </c>
      <c r="B230" s="18"/>
      <c r="C230" s="18"/>
      <c r="D230" s="4">
        <f t="shared" si="16"/>
        <v>9000</v>
      </c>
      <c r="F230" s="4">
        <f>'[1]Admin'!Q230</f>
        <v>8000</v>
      </c>
      <c r="G230" s="4">
        <f>'[1]Publications'!Q230</f>
        <v>1000</v>
      </c>
      <c r="H230" s="4">
        <f>'[1]Conference'!Q230</f>
        <v>0</v>
      </c>
      <c r="I230" s="4">
        <f>'[1]Education'!Q230</f>
        <v>0</v>
      </c>
      <c r="J230" s="4">
        <f>'[1]Grant'!Q230</f>
        <v>0</v>
      </c>
      <c r="K230" s="4">
        <f>'[1]Development'!Q230</f>
        <v>0</v>
      </c>
      <c r="L230" s="4">
        <f>'[1]Board'!Q230</f>
        <v>0</v>
      </c>
      <c r="M230" s="4">
        <f>'[1]Sections'!Q230</f>
        <v>0</v>
      </c>
      <c r="N230" s="4">
        <f>'[1]Awards'!Q230</f>
        <v>0</v>
      </c>
      <c r="O230" s="4">
        <f>'[1]Investments'!Q230</f>
        <v>0</v>
      </c>
      <c r="R230" s="19">
        <f>'[1]Admin'!Q230+'[1]Publications'!Q230+'[1]Conference'!Q230+'[1]Education'!Q230+'[1]Grant'!Q230+'[1]Development'!Q230+'[1]Board'!Q230+'[1]Sections'!Q230+'[1]Awards'!Q230+'[1]Investments'!Q230</f>
        <v>9000</v>
      </c>
      <c r="T230" t="s">
        <v>252</v>
      </c>
    </row>
    <row r="231" spans="1:18" ht="15" customHeight="1">
      <c r="A231" s="18" t="s">
        <v>253</v>
      </c>
      <c r="B231" s="18"/>
      <c r="C231" s="18"/>
      <c r="D231" s="4">
        <f t="shared" si="16"/>
        <v>0</v>
      </c>
      <c r="F231" s="4">
        <f>'[1]Admin'!Q231</f>
        <v>0</v>
      </c>
      <c r="G231" s="4">
        <f>'[1]Publications'!Q231</f>
        <v>0</v>
      </c>
      <c r="H231" s="4">
        <f>'[1]Conference'!Q231</f>
        <v>0</v>
      </c>
      <c r="I231" s="4">
        <f>'[1]Education'!Q231</f>
        <v>0</v>
      </c>
      <c r="J231" s="4">
        <f>'[1]Grant'!Q231</f>
        <v>0</v>
      </c>
      <c r="K231" s="4">
        <f>'[1]Development'!Q231</f>
        <v>0</v>
      </c>
      <c r="L231" s="4">
        <f>'[1]Board'!Q231</f>
        <v>0</v>
      </c>
      <c r="M231" s="4">
        <f>'[1]Sections'!Q231</f>
        <v>0</v>
      </c>
      <c r="N231" s="4">
        <f>'[1]Awards'!Q231</f>
        <v>0</v>
      </c>
      <c r="O231" s="4">
        <f>'[1]Investments'!Q231</f>
        <v>0</v>
      </c>
      <c r="R231" s="19">
        <f>'[1]Admin'!Q231+'[1]Publications'!Q231+'[1]Conference'!Q231+'[1]Education'!Q231+'[1]Grant'!Q231+'[1]Development'!Q231+'[1]Board'!Q231+'[1]Sections'!Q231+'[1]Awards'!Q231+'[1]Investments'!Q231</f>
        <v>0</v>
      </c>
    </row>
    <row r="232" spans="1:18" ht="15" customHeight="1">
      <c r="A232" s="18" t="s">
        <v>254</v>
      </c>
      <c r="B232" s="18"/>
      <c r="C232" s="18"/>
      <c r="D232" s="4">
        <f t="shared" si="16"/>
        <v>85000</v>
      </c>
      <c r="F232" s="4">
        <f>'[1]Admin'!Q232</f>
        <v>0</v>
      </c>
      <c r="G232" s="4">
        <f>'[1]Publications'!Q232</f>
        <v>0</v>
      </c>
      <c r="H232" s="4">
        <f>'[1]Conference'!Q232</f>
        <v>0</v>
      </c>
      <c r="I232" s="4">
        <f>'[1]Education'!Q232</f>
        <v>0</v>
      </c>
      <c r="J232" s="4">
        <f>'[1]Grant'!Q232</f>
        <v>0</v>
      </c>
      <c r="K232" s="4">
        <f>'[1]Development'!Q232</f>
        <v>0</v>
      </c>
      <c r="L232" s="4">
        <f>'[1]Board'!Q232</f>
        <v>0</v>
      </c>
      <c r="M232" s="4">
        <f>'[1]Sections'!Q232</f>
        <v>10000</v>
      </c>
      <c r="N232" s="4">
        <f>'[1]Awards'!Q232</f>
        <v>75000</v>
      </c>
      <c r="O232" s="4">
        <f>'[1]Investments'!Q232</f>
        <v>0</v>
      </c>
      <c r="R232" s="19">
        <f>'[1]Admin'!Q232+'[1]Publications'!Q232+'[1]Conference'!Q232+'[1]Education'!Q232+'[1]Grant'!Q232+'[1]Development'!Q232+'[1]Board'!Q232+'[1]Sections'!Q232+'[1]Awards'!Q232+'[1]Investments'!Q232</f>
        <v>85000</v>
      </c>
    </row>
    <row r="233" spans="1:18" ht="15" customHeight="1">
      <c r="A233" s="18" t="s">
        <v>255</v>
      </c>
      <c r="B233" s="18"/>
      <c r="C233" s="18"/>
      <c r="D233" s="4">
        <f t="shared" si="16"/>
        <v>0</v>
      </c>
      <c r="F233" s="4">
        <f>'[1]Admin'!Q233</f>
        <v>0</v>
      </c>
      <c r="G233" s="4">
        <f>'[1]Publications'!Q233</f>
        <v>0</v>
      </c>
      <c r="H233" s="4">
        <f>'[1]Conference'!Q233</f>
        <v>0</v>
      </c>
      <c r="I233" s="4">
        <f>'[1]Education'!Q233</f>
        <v>0</v>
      </c>
      <c r="J233" s="4">
        <f>'[1]Grant'!Q233</f>
        <v>0</v>
      </c>
      <c r="K233" s="4">
        <f>'[1]Development'!Q233</f>
        <v>0</v>
      </c>
      <c r="L233" s="4">
        <f>'[1]Board'!Q233</f>
        <v>0</v>
      </c>
      <c r="M233" s="4">
        <f>'[1]Sections'!Q233</f>
        <v>0</v>
      </c>
      <c r="N233" s="4">
        <f>'[1]Awards'!Q233</f>
        <v>0</v>
      </c>
      <c r="O233" s="4">
        <f>'[1]Investments'!Q233</f>
        <v>0</v>
      </c>
      <c r="R233" s="19">
        <f>'[1]Admin'!Q233+'[1]Publications'!Q233+'[1]Conference'!Q233+'[1]Education'!Q233+'[1]Grant'!Q233+'[1]Development'!Q233+'[1]Board'!Q233+'[1]Sections'!Q233+'[1]Awards'!Q233+'[1]Investments'!Q233</f>
        <v>0</v>
      </c>
    </row>
    <row r="234" spans="1:20" ht="15" customHeight="1">
      <c r="A234" s="18" t="s">
        <v>256</v>
      </c>
      <c r="B234" s="18"/>
      <c r="C234" s="18"/>
      <c r="D234" s="4">
        <f t="shared" si="16"/>
        <v>1800</v>
      </c>
      <c r="F234" s="4">
        <f>'[1]Admin'!Q234</f>
        <v>1500</v>
      </c>
      <c r="G234" s="4">
        <f>'[1]Publications'!Q234</f>
        <v>300</v>
      </c>
      <c r="H234" s="4">
        <f>'[1]Conference'!Q234</f>
        <v>0</v>
      </c>
      <c r="I234" s="4">
        <f>'[1]Education'!Q234</f>
        <v>0</v>
      </c>
      <c r="J234" s="4">
        <f>'[1]Grant'!Q234</f>
        <v>0</v>
      </c>
      <c r="K234" s="4">
        <f>'[1]Development'!Q234</f>
        <v>0</v>
      </c>
      <c r="L234" s="4">
        <f>'[1]Board'!Q234</f>
        <v>0</v>
      </c>
      <c r="M234" s="4">
        <f>'[1]Sections'!Q234</f>
        <v>0</v>
      </c>
      <c r="N234" s="4">
        <f>'[1]Awards'!Q234</f>
        <v>0</v>
      </c>
      <c r="O234" s="4">
        <f>'[1]Investments'!Q234</f>
        <v>0</v>
      </c>
      <c r="R234" s="19">
        <f>'[1]Admin'!Q234+'[1]Publications'!Q234+'[1]Conference'!Q234+'[1]Education'!Q234+'[1]Grant'!Q234+'[1]Development'!Q234+'[1]Board'!Q234+'[1]Sections'!Q234+'[1]Awards'!Q234+'[1]Investments'!Q234</f>
        <v>1800</v>
      </c>
      <c r="T234" t="s">
        <v>257</v>
      </c>
    </row>
    <row r="235" spans="1:18" ht="15" customHeight="1">
      <c r="A235" s="18" t="s">
        <v>258</v>
      </c>
      <c r="B235" s="18"/>
      <c r="C235" s="18"/>
      <c r="D235" s="4">
        <f t="shared" si="16"/>
        <v>0</v>
      </c>
      <c r="F235" s="4">
        <f>'[1]Admin'!Q235</f>
        <v>0</v>
      </c>
      <c r="G235" s="4">
        <f>'[1]Publications'!Q235</f>
        <v>0</v>
      </c>
      <c r="H235" s="4">
        <f>'[1]Conference'!Q235</f>
        <v>0</v>
      </c>
      <c r="I235" s="4">
        <f>'[1]Education'!Q235</f>
        <v>0</v>
      </c>
      <c r="J235" s="4">
        <f>'[1]Grant'!Q235</f>
        <v>0</v>
      </c>
      <c r="K235" s="4">
        <f>'[1]Development'!Q235</f>
        <v>0</v>
      </c>
      <c r="L235" s="4">
        <f>'[1]Board'!Q235</f>
        <v>0</v>
      </c>
      <c r="M235" s="4">
        <f>'[1]Sections'!Q235</f>
        <v>0</v>
      </c>
      <c r="N235" s="4">
        <f>'[1]Awards'!Q235</f>
        <v>0</v>
      </c>
      <c r="O235" s="4">
        <f>'[1]Investments'!Q235</f>
        <v>0</v>
      </c>
      <c r="R235" s="19">
        <f>'[1]Admin'!Q235+'[1]Publications'!Q235+'[1]Conference'!Q235+'[1]Education'!Q235+'[1]Grant'!Q235+'[1]Development'!Q235+'[1]Board'!Q235+'[1]Sections'!Q235+'[1]Awards'!Q235+'[1]Investments'!Q235</f>
        <v>0</v>
      </c>
    </row>
    <row r="236" spans="1:18" ht="15" customHeight="1">
      <c r="A236" s="20" t="s">
        <v>259</v>
      </c>
      <c r="B236" s="20"/>
      <c r="C236" s="20"/>
      <c r="D236" s="21">
        <f aca="true" t="shared" si="19" ref="D236:Q236">(((((((D228)+(D229))+(D230))+(D231))+(D232))+(D233))+(D234))+(D235)</f>
        <v>95800</v>
      </c>
      <c r="E236" s="21"/>
      <c r="F236" s="21">
        <f t="shared" si="19"/>
        <v>9500</v>
      </c>
      <c r="G236" s="21">
        <f t="shared" si="19"/>
        <v>1300</v>
      </c>
      <c r="H236" s="21">
        <f>(((((((H228)+(H229))+(H230))+(H231))+(H232))+(H233))+(H234))+(H235)</f>
        <v>0</v>
      </c>
      <c r="I236" s="21">
        <f t="shared" si="19"/>
        <v>0</v>
      </c>
      <c r="J236" s="21">
        <f t="shared" si="19"/>
        <v>0</v>
      </c>
      <c r="K236" s="21">
        <f>(((((((K228)+(K229))+(K230))+(K231))+(K232))+(K233))+(K234))+(K235)</f>
        <v>0</v>
      </c>
      <c r="L236" s="21">
        <f t="shared" si="19"/>
        <v>0</v>
      </c>
      <c r="M236" s="21">
        <f>(((((((M228)+(M229))+(M230))+(M231))+(M232))+(M233))+(M234))+(M235)</f>
        <v>10000</v>
      </c>
      <c r="N236" s="21">
        <f>(((((((N228)+(N229))+(N230))+(N231))+(N232))+(N233))+(N234))+(N235)</f>
        <v>75000</v>
      </c>
      <c r="O236" s="21">
        <f t="shared" si="19"/>
        <v>0</v>
      </c>
      <c r="P236" s="21">
        <f t="shared" si="19"/>
        <v>0</v>
      </c>
      <c r="Q236" s="21">
        <f t="shared" si="19"/>
        <v>0</v>
      </c>
      <c r="R236" s="21">
        <f>(((((((R228)+(R229))+(R230))+(R231))+(R232))+(R233))+(R234))+(R235)</f>
        <v>95800</v>
      </c>
    </row>
    <row r="237" spans="1:18" ht="15" customHeight="1">
      <c r="A237" s="18" t="s">
        <v>260</v>
      </c>
      <c r="B237" s="18"/>
      <c r="C237" s="18"/>
      <c r="D237" s="4">
        <f t="shared" si="16"/>
        <v>0</v>
      </c>
      <c r="F237" s="4">
        <f>'[1]Admin'!Q237</f>
        <v>0</v>
      </c>
      <c r="G237" s="4">
        <f>'[1]Publications'!Q237</f>
        <v>0</v>
      </c>
      <c r="H237" s="4">
        <f>'[1]Conference'!Q237</f>
        <v>0</v>
      </c>
      <c r="I237" s="4">
        <f>'[1]Education'!Q237</f>
        <v>0</v>
      </c>
      <c r="J237" s="4">
        <f>'[1]Grant'!Q237</f>
        <v>0</v>
      </c>
      <c r="K237" s="4">
        <f>'[1]Development'!Q237</f>
        <v>0</v>
      </c>
      <c r="L237" s="4">
        <f>'[1]Board'!Q237</f>
        <v>0</v>
      </c>
      <c r="M237" s="4">
        <f>'[1]Sections'!Q237</f>
        <v>0</v>
      </c>
      <c r="N237" s="4">
        <f>'[1]Awards'!Q237</f>
        <v>0</v>
      </c>
      <c r="O237" s="4">
        <f>'[1]Investments'!Q237</f>
        <v>0</v>
      </c>
      <c r="R237" s="19"/>
    </row>
    <row r="238" spans="1:18" ht="15" customHeight="1">
      <c r="A238" s="18" t="s">
        <v>261</v>
      </c>
      <c r="B238" s="18"/>
      <c r="C238" s="18"/>
      <c r="D238" s="4">
        <f t="shared" si="16"/>
        <v>0</v>
      </c>
      <c r="F238" s="4">
        <f>'[1]Admin'!Q238</f>
        <v>0</v>
      </c>
      <c r="G238" s="4">
        <f>'[1]Publications'!Q238</f>
        <v>0</v>
      </c>
      <c r="H238" s="4">
        <f>'[1]Conference'!Q238</f>
        <v>0</v>
      </c>
      <c r="I238" s="4">
        <f>'[1]Education'!Q238</f>
        <v>0</v>
      </c>
      <c r="J238" s="4">
        <f>'[1]Grant'!Q238</f>
        <v>0</v>
      </c>
      <c r="K238" s="4">
        <f>'[1]Development'!Q238</f>
        <v>0</v>
      </c>
      <c r="L238" s="4">
        <f>'[1]Board'!Q238</f>
        <v>0</v>
      </c>
      <c r="M238" s="4">
        <f>'[1]Sections'!Q238</f>
        <v>0</v>
      </c>
      <c r="N238" s="4">
        <f>'[1]Awards'!Q238</f>
        <v>0</v>
      </c>
      <c r="O238" s="4">
        <f>'[1]Investments'!Q238</f>
        <v>0</v>
      </c>
      <c r="R238" s="19"/>
    </row>
    <row r="239" spans="1:18" ht="15" customHeight="1">
      <c r="A239" s="18" t="s">
        <v>262</v>
      </c>
      <c r="B239" s="18"/>
      <c r="C239" s="18"/>
      <c r="D239" s="4">
        <f t="shared" si="16"/>
        <v>0</v>
      </c>
      <c r="F239" s="4">
        <f>'[1]Admin'!Q239</f>
        <v>0</v>
      </c>
      <c r="G239" s="4">
        <f>'[1]Publications'!Q239</f>
        <v>0</v>
      </c>
      <c r="H239" s="4">
        <f>'[1]Conference'!Q239</f>
        <v>0</v>
      </c>
      <c r="I239" s="4">
        <f>'[1]Education'!Q239</f>
        <v>0</v>
      </c>
      <c r="J239" s="4">
        <f>'[1]Grant'!Q239</f>
        <v>0</v>
      </c>
      <c r="K239" s="4">
        <f>'[1]Development'!Q239</f>
        <v>0</v>
      </c>
      <c r="L239" s="4">
        <f>'[1]Board'!Q239</f>
        <v>0</v>
      </c>
      <c r="M239" s="4">
        <f>'[1]Sections'!Q239</f>
        <v>0</v>
      </c>
      <c r="N239" s="4">
        <f>'[1]Awards'!Q239</f>
        <v>0</v>
      </c>
      <c r="O239" s="4">
        <f>'[1]Investments'!Q239</f>
        <v>0</v>
      </c>
      <c r="R239" s="19"/>
    </row>
    <row r="240" spans="1:18" ht="15" customHeight="1">
      <c r="A240" s="18" t="s">
        <v>263</v>
      </c>
      <c r="B240" s="18"/>
      <c r="C240" s="18"/>
      <c r="D240" s="4">
        <f t="shared" si="16"/>
        <v>0</v>
      </c>
      <c r="F240" s="4">
        <f>'[1]Admin'!Q240</f>
        <v>0</v>
      </c>
      <c r="G240" s="4">
        <f>'[1]Publications'!Q240</f>
        <v>0</v>
      </c>
      <c r="H240" s="4">
        <f>'[1]Conference'!Q240</f>
        <v>0</v>
      </c>
      <c r="I240" s="4">
        <f>'[1]Education'!Q240</f>
        <v>0</v>
      </c>
      <c r="J240" s="4">
        <f>'[1]Grant'!Q240</f>
        <v>0</v>
      </c>
      <c r="K240" s="4">
        <f>'[1]Development'!Q240</f>
        <v>0</v>
      </c>
      <c r="L240" s="4">
        <f>'[1]Board'!Q240</f>
        <v>0</v>
      </c>
      <c r="M240" s="4">
        <f>'[1]Sections'!Q240</f>
        <v>0</v>
      </c>
      <c r="N240" s="4">
        <f>'[1]Awards'!Q240</f>
        <v>0</v>
      </c>
      <c r="O240" s="4">
        <f>'[1]Investments'!Q240</f>
        <v>0</v>
      </c>
      <c r="R240" s="19">
        <f>'[1]Admin'!Q240+'[1]Publications'!Q240+'[1]Conference'!Q240+'[1]Education'!Q240+'[1]Grant'!Q240+'[1]Development'!Q240+'[1]Board'!Q240+'[1]Sections'!Q240+'[1]Awards'!Q240+'[1]Investments'!Q240</f>
        <v>0</v>
      </c>
    </row>
    <row r="241" spans="1:18" ht="15" customHeight="1">
      <c r="A241" s="18" t="s">
        <v>264</v>
      </c>
      <c r="B241" s="18"/>
      <c r="C241" s="18"/>
      <c r="D241" s="4">
        <f t="shared" si="16"/>
        <v>0</v>
      </c>
      <c r="F241" s="4">
        <f>'[1]Admin'!Q241</f>
        <v>0</v>
      </c>
      <c r="G241" s="4">
        <f>'[1]Publications'!Q241</f>
        <v>0</v>
      </c>
      <c r="H241" s="4">
        <f>'[1]Conference'!Q241</f>
        <v>0</v>
      </c>
      <c r="I241" s="4">
        <f>'[1]Education'!Q241</f>
        <v>0</v>
      </c>
      <c r="J241" s="4">
        <f>'[1]Grant'!Q241</f>
        <v>0</v>
      </c>
      <c r="K241" s="4">
        <f>'[1]Development'!Q241</f>
        <v>0</v>
      </c>
      <c r="L241" s="4">
        <f>'[1]Board'!Q241</f>
        <v>0</v>
      </c>
      <c r="M241" s="4">
        <f>'[1]Sections'!Q241</f>
        <v>0</v>
      </c>
      <c r="N241" s="4">
        <f>'[1]Awards'!Q241</f>
        <v>0</v>
      </c>
      <c r="O241" s="4">
        <f>'[1]Investments'!Q241</f>
        <v>0</v>
      </c>
      <c r="R241" s="19">
        <f>'[1]Admin'!Q241+'[1]Publications'!Q241+'[1]Conference'!Q241+'[1]Education'!Q241+'[1]Grant'!Q241+'[1]Development'!Q241+'[1]Board'!Q241+'[1]Sections'!Q241+'[1]Awards'!Q241+'[1]Investments'!Q241</f>
        <v>0</v>
      </c>
    </row>
    <row r="242" spans="1:18" ht="15" customHeight="1">
      <c r="A242" s="18" t="s">
        <v>265</v>
      </c>
      <c r="B242" s="18"/>
      <c r="C242" s="18"/>
      <c r="D242" s="4">
        <f t="shared" si="16"/>
        <v>0</v>
      </c>
      <c r="F242" s="4">
        <f>'[1]Admin'!Q242</f>
        <v>0</v>
      </c>
      <c r="G242" s="4">
        <f>'[1]Publications'!Q242</f>
        <v>0</v>
      </c>
      <c r="H242" s="4">
        <f>'[1]Conference'!Q242</f>
        <v>0</v>
      </c>
      <c r="I242" s="4">
        <f>'[1]Education'!Q242</f>
        <v>0</v>
      </c>
      <c r="J242" s="4">
        <f>'[1]Grant'!Q242</f>
        <v>0</v>
      </c>
      <c r="K242" s="4">
        <f>'[1]Development'!Q242</f>
        <v>0</v>
      </c>
      <c r="L242" s="4">
        <f>'[1]Board'!Q242</f>
        <v>0</v>
      </c>
      <c r="M242" s="4">
        <f>'[1]Sections'!Q242</f>
        <v>0</v>
      </c>
      <c r="N242" s="4">
        <f>'[1]Awards'!Q242</f>
        <v>0</v>
      </c>
      <c r="O242" s="4">
        <f>'[1]Investments'!Q242</f>
        <v>0</v>
      </c>
      <c r="R242" s="19">
        <f>'[1]Admin'!Q242+'[1]Publications'!Q242+'[1]Conference'!Q242+'[1]Education'!Q242+'[1]Grant'!Q242+'[1]Development'!Q242+'[1]Board'!Q242+'[1]Sections'!Q242+'[1]Awards'!Q242+'[1]Investments'!Q242</f>
        <v>0</v>
      </c>
    </row>
    <row r="243" spans="1:18" ht="15" customHeight="1">
      <c r="A243" s="18" t="s">
        <v>266</v>
      </c>
      <c r="B243" s="18"/>
      <c r="C243" s="18"/>
      <c r="D243" s="4">
        <f t="shared" si="16"/>
        <v>0</v>
      </c>
      <c r="F243" s="4">
        <f>'[1]Admin'!Q243</f>
        <v>0</v>
      </c>
      <c r="G243" s="4">
        <f>'[1]Publications'!Q243</f>
        <v>0</v>
      </c>
      <c r="H243" s="4">
        <f>'[1]Conference'!Q243</f>
        <v>0</v>
      </c>
      <c r="I243" s="4">
        <f>'[1]Education'!Q243</f>
        <v>0</v>
      </c>
      <c r="J243" s="4">
        <f>'[1]Grant'!Q243</f>
        <v>0</v>
      </c>
      <c r="K243" s="4">
        <f>'[1]Development'!Q243</f>
        <v>0</v>
      </c>
      <c r="L243" s="4">
        <f>'[1]Board'!Q243</f>
        <v>0</v>
      </c>
      <c r="M243" s="4">
        <f>'[1]Sections'!Q243</f>
        <v>0</v>
      </c>
      <c r="N243" s="4">
        <f>'[1]Awards'!Q243</f>
        <v>0</v>
      </c>
      <c r="O243" s="4">
        <f>'[1]Investments'!Q243</f>
        <v>0</v>
      </c>
      <c r="R243" s="19">
        <f>'[1]Admin'!Q243+'[1]Publications'!Q243+'[1]Conference'!Q243+'[1]Education'!Q243+'[1]Grant'!Q243+'[1]Development'!Q243+'[1]Board'!Q243+'[1]Sections'!Q243+'[1]Awards'!Q243+'[1]Investments'!Q243</f>
        <v>0</v>
      </c>
    </row>
    <row r="244" spans="1:18" ht="15" customHeight="1">
      <c r="A244" s="18" t="s">
        <v>267</v>
      </c>
      <c r="B244" s="18"/>
      <c r="C244" s="18"/>
      <c r="D244" s="4">
        <f t="shared" si="16"/>
        <v>0</v>
      </c>
      <c r="F244" s="4">
        <f>'[1]Admin'!Q244</f>
        <v>0</v>
      </c>
      <c r="G244" s="4">
        <f>'[1]Publications'!Q244</f>
        <v>0</v>
      </c>
      <c r="H244" s="4">
        <f>'[1]Conference'!Q244</f>
        <v>0</v>
      </c>
      <c r="I244" s="4">
        <f>'[1]Education'!Q244</f>
        <v>0</v>
      </c>
      <c r="J244" s="4">
        <f>'[1]Grant'!Q244</f>
        <v>0</v>
      </c>
      <c r="K244" s="4">
        <f>'[1]Development'!Q244</f>
        <v>0</v>
      </c>
      <c r="L244" s="4">
        <f>'[1]Board'!Q244</f>
        <v>0</v>
      </c>
      <c r="M244" s="4">
        <f>'[1]Sections'!Q244</f>
        <v>0</v>
      </c>
      <c r="N244" s="4">
        <f>'[1]Awards'!Q244</f>
        <v>0</v>
      </c>
      <c r="O244" s="4">
        <f>'[1]Investments'!Q244</f>
        <v>0</v>
      </c>
      <c r="R244" s="19">
        <f>'[1]Admin'!Q244+'[1]Publications'!Q244+'[1]Conference'!Q244+'[1]Education'!Q244+'[1]Grant'!Q244+'[1]Development'!Q244+'[1]Board'!Q244+'[1]Sections'!Q244+'[1]Awards'!Q244+'[1]Investments'!Q244</f>
        <v>0</v>
      </c>
    </row>
    <row r="245" spans="1:18" ht="15" customHeight="1">
      <c r="A245" s="18" t="s">
        <v>268</v>
      </c>
      <c r="B245" s="18"/>
      <c r="C245" s="18"/>
      <c r="D245" s="4">
        <f t="shared" si="16"/>
        <v>0</v>
      </c>
      <c r="F245" s="4">
        <f>'[1]Admin'!Q245</f>
        <v>0</v>
      </c>
      <c r="G245" s="4">
        <f>'[1]Publications'!Q245</f>
        <v>0</v>
      </c>
      <c r="H245" s="4">
        <f>'[1]Conference'!Q245</f>
        <v>0</v>
      </c>
      <c r="I245" s="4">
        <f>'[1]Education'!Q245</f>
        <v>0</v>
      </c>
      <c r="J245" s="4">
        <f>'[1]Grant'!Q245</f>
        <v>0</v>
      </c>
      <c r="K245" s="4">
        <f>'[1]Development'!Q245</f>
        <v>0</v>
      </c>
      <c r="L245" s="4">
        <f>'[1]Board'!Q245</f>
        <v>0</v>
      </c>
      <c r="M245" s="4">
        <f>'[1]Sections'!Q245</f>
        <v>0</v>
      </c>
      <c r="N245" s="4">
        <f>'[1]Awards'!Q245</f>
        <v>0</v>
      </c>
      <c r="O245" s="4">
        <f>'[1]Investments'!Q245</f>
        <v>0</v>
      </c>
      <c r="R245" s="19">
        <f>'[1]Admin'!Q245+'[1]Publications'!Q245+'[1]Conference'!Q245+'[1]Education'!Q245+'[1]Grant'!Q245+'[1]Development'!Q245+'[1]Board'!Q245+'[1]Sections'!Q245+'[1]Awards'!Q245+'[1]Investments'!Q245</f>
        <v>0</v>
      </c>
    </row>
    <row r="246" spans="1:18" ht="15" customHeight="1">
      <c r="A246" s="20" t="s">
        <v>269</v>
      </c>
      <c r="B246" s="20"/>
      <c r="C246" s="20"/>
      <c r="D246" s="21">
        <f aca="true" t="shared" si="20" ref="D246:Q246">(((((D240)+(D241))+(D242))+(D243))+(D244))+(D245)</f>
        <v>0</v>
      </c>
      <c r="E246" s="21"/>
      <c r="F246" s="21">
        <f t="shared" si="20"/>
        <v>0</v>
      </c>
      <c r="G246" s="21">
        <f t="shared" si="20"/>
        <v>0</v>
      </c>
      <c r="H246" s="21">
        <f>(((((H240)+(H241))+(H242))+(H243))+(H244))+(H245)</f>
        <v>0</v>
      </c>
      <c r="I246" s="21">
        <f t="shared" si="20"/>
        <v>0</v>
      </c>
      <c r="J246" s="21">
        <f t="shared" si="20"/>
        <v>0</v>
      </c>
      <c r="K246" s="21">
        <f>(((((K240)+(K241))+(K242))+(K243))+(K244))+(K245)</f>
        <v>0</v>
      </c>
      <c r="L246" s="21">
        <f t="shared" si="20"/>
        <v>0</v>
      </c>
      <c r="M246" s="21">
        <f>(((((M240)+(M241))+(M242))+(M243))+(M244))+(M245)</f>
        <v>0</v>
      </c>
      <c r="N246" s="21">
        <f>(((((N240)+(N241))+(N242))+(N243))+(N244))+(N245)</f>
        <v>0</v>
      </c>
      <c r="O246" s="21">
        <f t="shared" si="20"/>
        <v>0</v>
      </c>
      <c r="P246" s="21">
        <f t="shared" si="20"/>
        <v>0</v>
      </c>
      <c r="Q246" s="21">
        <f t="shared" si="20"/>
        <v>0</v>
      </c>
      <c r="R246" s="21">
        <f>(((((R240)+(R241))+(R242))+(R243))+(R244))+(R245)</f>
        <v>0</v>
      </c>
    </row>
    <row r="247" spans="1:18" ht="15" customHeight="1">
      <c r="A247" s="18" t="s">
        <v>270</v>
      </c>
      <c r="B247" s="18"/>
      <c r="C247" s="18"/>
      <c r="D247" s="4">
        <f t="shared" si="16"/>
        <v>0</v>
      </c>
      <c r="F247" s="4">
        <f>'[1]Admin'!Q247</f>
        <v>0</v>
      </c>
      <c r="G247" s="4">
        <f>'[1]Publications'!Q247</f>
        <v>0</v>
      </c>
      <c r="H247" s="4">
        <f>'[1]Conference'!Q247</f>
        <v>0</v>
      </c>
      <c r="I247" s="4">
        <f>'[1]Education'!Q247</f>
        <v>0</v>
      </c>
      <c r="J247" s="4">
        <f>'[1]Grant'!Q247</f>
        <v>0</v>
      </c>
      <c r="K247" s="4">
        <f>'[1]Development'!Q247</f>
        <v>0</v>
      </c>
      <c r="L247" s="4">
        <f>'[1]Board'!Q247</f>
        <v>0</v>
      </c>
      <c r="M247" s="4">
        <f>'[1]Sections'!Q247</f>
        <v>0</v>
      </c>
      <c r="N247" s="4">
        <f>'[1]Awards'!Q247</f>
        <v>0</v>
      </c>
      <c r="O247" s="4">
        <f>'[1]Investments'!Q247</f>
        <v>0</v>
      </c>
      <c r="R247" s="19">
        <f>'[1]Admin'!Q247+'[1]Publications'!Q247+'[1]Conference'!Q247+'[1]Education'!Q247+'[1]Grant'!Q247+'[1]Development'!Q247+'[1]Board'!Q247+'[1]Sections'!Q247+'[1]Awards'!Q247+'[1]Investments'!Q247</f>
        <v>0</v>
      </c>
    </row>
    <row r="248" spans="1:18" ht="15" customHeight="1">
      <c r="A248" s="18" t="s">
        <v>271</v>
      </c>
      <c r="B248" s="18"/>
      <c r="C248" s="18"/>
      <c r="D248" s="4">
        <f t="shared" si="16"/>
        <v>0</v>
      </c>
      <c r="F248" s="4">
        <f>'[1]Admin'!Q248</f>
        <v>0</v>
      </c>
      <c r="G248" s="4">
        <f>'[1]Publications'!Q248</f>
        <v>0</v>
      </c>
      <c r="H248" s="4">
        <f>'[1]Conference'!Q248</f>
        <v>0</v>
      </c>
      <c r="I248" s="4">
        <f>'[1]Education'!Q248</f>
        <v>0</v>
      </c>
      <c r="J248" s="4">
        <f>'[1]Grant'!Q248</f>
        <v>0</v>
      </c>
      <c r="K248" s="4">
        <f>'[1]Development'!Q248</f>
        <v>0</v>
      </c>
      <c r="L248" s="4">
        <f>'[1]Board'!Q248</f>
        <v>0</v>
      </c>
      <c r="M248" s="4">
        <f>'[1]Sections'!Q248</f>
        <v>0</v>
      </c>
      <c r="N248" s="4">
        <f>'[1]Awards'!Q248</f>
        <v>0</v>
      </c>
      <c r="O248" s="4">
        <f>'[1]Investments'!Q248</f>
        <v>0</v>
      </c>
      <c r="R248" s="19">
        <f>'[1]Admin'!Q248+'[1]Publications'!Q248+'[1]Conference'!Q248+'[1]Education'!Q248+'[1]Grant'!Q248+'[1]Development'!Q248+'[1]Board'!Q248+'[1]Sections'!Q248+'[1]Awards'!Q248+'[1]Investments'!Q248</f>
        <v>0</v>
      </c>
    </row>
    <row r="249" spans="1:18" ht="15" customHeight="1">
      <c r="A249" s="18" t="s">
        <v>272</v>
      </c>
      <c r="B249" s="18"/>
      <c r="C249" s="18"/>
      <c r="D249" s="4">
        <f t="shared" si="16"/>
        <v>0</v>
      </c>
      <c r="F249" s="4">
        <f>'[1]Admin'!Q249</f>
        <v>0</v>
      </c>
      <c r="G249" s="4">
        <f>'[1]Publications'!Q249</f>
        <v>0</v>
      </c>
      <c r="H249" s="4">
        <f>'[1]Conference'!Q249</f>
        <v>0</v>
      </c>
      <c r="I249" s="4">
        <f>'[1]Education'!Q249</f>
        <v>0</v>
      </c>
      <c r="J249" s="4">
        <f>'[1]Grant'!Q249</f>
        <v>0</v>
      </c>
      <c r="K249" s="4">
        <f>'[1]Development'!Q249</f>
        <v>0</v>
      </c>
      <c r="L249" s="4">
        <f>'[1]Board'!Q249</f>
        <v>0</v>
      </c>
      <c r="M249" s="4">
        <f>'[1]Sections'!Q249</f>
        <v>0</v>
      </c>
      <c r="N249" s="4">
        <f>'[1]Awards'!Q249</f>
        <v>0</v>
      </c>
      <c r="O249" s="4">
        <f>'[1]Investments'!Q249</f>
        <v>0</v>
      </c>
      <c r="R249" s="19">
        <f>'[1]Admin'!Q249+'[1]Publications'!Q249+'[1]Conference'!Q249+'[1]Education'!Q249+'[1]Grant'!Q249+'[1]Development'!Q249+'[1]Board'!Q249+'[1]Sections'!Q249+'[1]Awards'!Q249+'[1]Investments'!Q249</f>
        <v>0</v>
      </c>
    </row>
    <row r="250" spans="1:18" ht="15" customHeight="1">
      <c r="A250" s="18" t="s">
        <v>273</v>
      </c>
      <c r="B250" s="18"/>
      <c r="C250" s="18"/>
      <c r="D250" s="4">
        <f t="shared" si="16"/>
        <v>0</v>
      </c>
      <c r="F250" s="4">
        <f>'[1]Admin'!Q250</f>
        <v>0</v>
      </c>
      <c r="G250" s="4">
        <f>'[1]Publications'!Q250</f>
        <v>0</v>
      </c>
      <c r="H250" s="4">
        <f>'[1]Conference'!Q250</f>
        <v>0</v>
      </c>
      <c r="I250" s="4">
        <f>'[1]Education'!Q250</f>
        <v>0</v>
      </c>
      <c r="J250" s="4">
        <f>'[1]Grant'!Q250</f>
        <v>0</v>
      </c>
      <c r="K250" s="4">
        <f>'[1]Development'!Q250</f>
        <v>0</v>
      </c>
      <c r="L250" s="4">
        <f>'[1]Board'!Q250</f>
        <v>0</v>
      </c>
      <c r="M250" s="4">
        <f>'[1]Sections'!Q250</f>
        <v>0</v>
      </c>
      <c r="N250" s="4">
        <f>'[1]Awards'!Q250</f>
        <v>0</v>
      </c>
      <c r="O250" s="4">
        <f>'[1]Investments'!Q250</f>
        <v>0</v>
      </c>
      <c r="R250" s="19">
        <f>'[1]Admin'!Q250+'[1]Publications'!Q250+'[1]Conference'!Q250+'[1]Education'!Q250+'[1]Grant'!Q250+'[1]Development'!Q250+'[1]Board'!Q250+'[1]Sections'!Q250+'[1]Awards'!Q250+'[1]Investments'!Q250</f>
        <v>0</v>
      </c>
    </row>
    <row r="251" spans="1:18" ht="15" customHeight="1">
      <c r="A251" s="18" t="s">
        <v>274</v>
      </c>
      <c r="B251" s="18"/>
      <c r="C251" s="18"/>
      <c r="D251" s="4">
        <f t="shared" si="16"/>
        <v>0</v>
      </c>
      <c r="F251" s="4">
        <f>'[1]Admin'!Q251</f>
        <v>0</v>
      </c>
      <c r="G251" s="4">
        <f>'[1]Publications'!Q251</f>
        <v>0</v>
      </c>
      <c r="H251" s="4">
        <f>'[1]Conference'!Q251</f>
        <v>0</v>
      </c>
      <c r="I251" s="4">
        <f>'[1]Education'!Q251</f>
        <v>0</v>
      </c>
      <c r="J251" s="4">
        <f>'[1]Grant'!Q251</f>
        <v>0</v>
      </c>
      <c r="K251" s="4">
        <f>'[1]Development'!Q251</f>
        <v>0</v>
      </c>
      <c r="L251" s="4">
        <f>'[1]Board'!Q251</f>
        <v>0</v>
      </c>
      <c r="M251" s="4">
        <f>'[1]Sections'!Q251</f>
        <v>0</v>
      </c>
      <c r="N251" s="4">
        <f>'[1]Awards'!Q251</f>
        <v>0</v>
      </c>
      <c r="O251" s="4">
        <f>'[1]Investments'!Q251</f>
        <v>0</v>
      </c>
      <c r="R251" s="19">
        <f>'[1]Admin'!Q251+'[1]Publications'!Q251+'[1]Conference'!Q251+'[1]Education'!Q251+'[1]Grant'!Q251+'[1]Development'!Q251+'[1]Board'!Q251+'[1]Sections'!Q251+'[1]Awards'!Q251+'[1]Investments'!Q251</f>
        <v>0</v>
      </c>
    </row>
    <row r="252" spans="1:18" ht="15" customHeight="1">
      <c r="A252" s="18" t="s">
        <v>275</v>
      </c>
      <c r="B252" s="18"/>
      <c r="C252" s="18"/>
      <c r="D252" s="4">
        <f t="shared" si="16"/>
        <v>0</v>
      </c>
      <c r="F252" s="4">
        <f>'[1]Admin'!Q252</f>
        <v>0</v>
      </c>
      <c r="G252" s="4">
        <f>'[1]Publications'!Q252</f>
        <v>0</v>
      </c>
      <c r="H252" s="4">
        <f>'[1]Conference'!Q252</f>
        <v>0</v>
      </c>
      <c r="I252" s="4">
        <f>'[1]Education'!Q252</f>
        <v>0</v>
      </c>
      <c r="J252" s="4">
        <f>'[1]Grant'!Q252</f>
        <v>0</v>
      </c>
      <c r="K252" s="4">
        <f>'[1]Development'!Q252</f>
        <v>0</v>
      </c>
      <c r="L252" s="4">
        <f>'[1]Board'!Q252</f>
        <v>0</v>
      </c>
      <c r="M252" s="4">
        <f>'[1]Sections'!Q252</f>
        <v>0</v>
      </c>
      <c r="N252" s="4">
        <f>'[1]Awards'!Q252</f>
        <v>0</v>
      </c>
      <c r="O252" s="4">
        <f>'[1]Investments'!Q252</f>
        <v>0</v>
      </c>
      <c r="R252" s="19">
        <f>'[1]Admin'!Q252+'[1]Publications'!Q252+'[1]Conference'!Q252+'[1]Education'!Q252+'[1]Grant'!Q252+'[1]Development'!Q252+'[1]Board'!Q252+'[1]Sections'!Q252+'[1]Awards'!Q252+'[1]Investments'!Q252</f>
        <v>0</v>
      </c>
    </row>
    <row r="253" spans="1:18" ht="15" customHeight="1">
      <c r="A253" s="20" t="s">
        <v>276</v>
      </c>
      <c r="B253" s="20"/>
      <c r="C253" s="20"/>
      <c r="D253" s="21">
        <f aca="true" t="shared" si="21" ref="D253:Q253">(((((((((((((((((((((((((((((((((((((((((((((((((((((((D76)+(D93))+(D94))+(D101))+(D102))+(D103))+(D104))+(D105))+(D106))+(D107))+(D108))+(D109))+(D110))+(D111))+(D112))+(D113))+(D114))+(D115))+(D116))+(D126))+(D127))+(D128))+(D134))+(D135))+(D147))+(D148))+(D149))+(D150))+(D151))+(D152))+(D153))+(D154))+(D155))+(D156))+(D165))+(D166))+(D167))+(D168))+(D169))+(D174))+(D189))+(D196))+(D212))+(D213))+(D227))+(D236))+(D237))+(D238))+(D239))+(D246))+(D247))+(D248))+(D249))+(D250))+(D251))+(D252)</f>
        <v>2161292.5461999997</v>
      </c>
      <c r="E253" s="21"/>
      <c r="F253" s="21">
        <f t="shared" si="21"/>
        <v>535204.4437300002</v>
      </c>
      <c r="G253" s="21">
        <f t="shared" si="21"/>
        <v>369447.64465</v>
      </c>
      <c r="H253" s="21">
        <f>(((((((((((((((((((((((((((((((((((((((((((((((((((((((H76)+(H93))+(H94))+(H101))+(H102))+(H103))+(H104))+(H105))+(H106))+(H107))+(H108))+(H109))+(H110))+(H111))+(H112))+(H113))+(H114))+(H115))+(H116))+(H126))+(H127))+(H128))+(H134))+(H135))+(H147))+(H148))+(H149))+(H150))+(H151))+(H152))+(H153))+(H154))+(H155))+(H156))+(H165))+(H166))+(H167))+(H168))+(H169))+(H174))+(H189))+(H196))+(H212))+(H213))+(H227))+(H236))+(H237))+(H238))+(H239))+(H246))+(H247))+(H248))+(H249))+(H250))+(H251))+(H252)</f>
        <v>66493.423925</v>
      </c>
      <c r="I253" s="21">
        <f t="shared" si="21"/>
        <v>73428.62149999996</v>
      </c>
      <c r="J253" s="21">
        <f t="shared" si="21"/>
        <v>964495</v>
      </c>
      <c r="K253" s="21">
        <f>(((((((((((((((((((((((((((((((((((((((((((((((((((((((K76)+(K93))+(K94))+(K101))+(K102))+(K103))+(K104))+(K105))+(K106))+(K107))+(K108))+(K109))+(K110))+(K111))+(K112))+(K113))+(K114))+(K115))+(K116))+(K126))+(K127))+(K128))+(K134))+(K135))+(K147))+(K148))+(K149))+(K150))+(K151))+(K152))+(K153))+(K154))+(K155))+(K156))+(K165))+(K166))+(K167))+(K168))+(K169))+(K174))+(K189))+(K196))+(K212))+(K213))+(K227))+(K236))+(K237))+(K238))+(K239))+(K246))+(K247))+(K248))+(K249))+(K250))+(K251))+(K252)</f>
        <v>16523.412395</v>
      </c>
      <c r="L253" s="21">
        <f t="shared" si="21"/>
        <v>24200</v>
      </c>
      <c r="M253" s="21">
        <f>(((((((((((((((((((((((((((((((((((((((((((((((((((((((M76)+(M93))+(M94))+(M101))+(M102))+(M103))+(M104))+(M105))+(M106))+(M107))+(M108))+(M109))+(M110))+(M111))+(M112))+(M113))+(M114))+(M115))+(M116))+(M126))+(M127))+(M128))+(M134))+(M135))+(M147))+(M148))+(M149))+(M150))+(M151))+(M152))+(M153))+(M154))+(M155))+(M156))+(M165))+(M166))+(M167))+(M168))+(M169))+(M174))+(M189))+(M196))+(M212))+(M213))+(M227))+(M236))+(M237))+(M238))+(M239))+(M246))+(M247))+(M248))+(M249))+(M250))+(M251))+(M252)</f>
        <v>36500</v>
      </c>
      <c r="N253" s="21">
        <f>(((((((((((((((((((((((((((((((((((((((((((((((((((((((N76)+(N93))+(N94))+(N101))+(N102))+(N103))+(N104))+(N105))+(N106))+(N107))+(N108))+(N109))+(N110))+(N111))+(N112))+(N113))+(N114))+(N115))+(N116))+(N126))+(N127))+(N128))+(N134))+(N135))+(N147))+(N148))+(N149))+(N150))+(N151))+(N152))+(N153))+(N154))+(N155))+(N156))+(N165))+(N166))+(N167))+(N168))+(N169))+(N174))+(N189))+(N196))+(N212))+(N213))+(N227))+(N236))+(N237))+(N238))+(N239))+(N246))+(N247))+(N248))+(N249))+(N250))+(N251))+(N252)</f>
        <v>75000</v>
      </c>
      <c r="O253" s="21">
        <f t="shared" si="21"/>
        <v>0</v>
      </c>
      <c r="P253" s="21">
        <f t="shared" si="21"/>
        <v>0</v>
      </c>
      <c r="Q253" s="21">
        <f t="shared" si="21"/>
        <v>0</v>
      </c>
      <c r="R253" s="21">
        <f>(((((((((((((((((((((((((((((((((((((((((((((((((((((((R76)+(R93))+(R94))+(R101))+(R102))+(R103))+(R104))+(R105))+(R106))+(R107))+(R108))+(R109))+(R110))+(R111))+(R112))+(R113))+(R114))+(R115))+(R116))+(R126))+(R127))+(R128))+(R134))+(R135))+(R147))+(R148))+(R149))+(R150))+(R151))+(R152))+(R153))+(R154))+(R155))+(R156))+(R165))+(R166))+(R167))+(R168))+(R169))+(R174))+(R189))+(R196))+(R212))+(R213))+(R227))+(R236))+(R237))+(R238))+(R239))+(R246))+(R247))+(R248))+(R249))+(R250))+(R251))+(R252)</f>
        <v>2161292.5461999997</v>
      </c>
    </row>
    <row r="254" spans="1:18" ht="15" customHeight="1">
      <c r="A254" s="20" t="s">
        <v>277</v>
      </c>
      <c r="B254" s="20"/>
      <c r="C254" s="20"/>
      <c r="D254" s="21">
        <f aca="true" t="shared" si="22" ref="D254:Q254">(D74)-(D253)</f>
        <v>-85939.21979999961</v>
      </c>
      <c r="E254" s="21"/>
      <c r="F254" s="21">
        <f t="shared" si="22"/>
        <v>-293251.4437300002</v>
      </c>
      <c r="G254" s="21">
        <f t="shared" si="22"/>
        <v>400457.68175000005</v>
      </c>
      <c r="H254" s="21">
        <f>(H74)-(H253)</f>
        <v>-58993.423924999996</v>
      </c>
      <c r="I254" s="21">
        <f t="shared" si="22"/>
        <v>-73428.62149999996</v>
      </c>
      <c r="J254" s="21">
        <f t="shared" si="22"/>
        <v>0</v>
      </c>
      <c r="K254" s="21">
        <f>(K74)-(K253)</f>
        <v>13476.587605</v>
      </c>
      <c r="L254" s="21">
        <f t="shared" si="22"/>
        <v>-24200</v>
      </c>
      <c r="M254" s="21">
        <f>(M74)-(M253)</f>
        <v>-5000</v>
      </c>
      <c r="N254" s="21">
        <f>(N74)-(N253)</f>
        <v>-45000</v>
      </c>
      <c r="O254" s="21">
        <f t="shared" si="22"/>
        <v>0</v>
      </c>
      <c r="P254" s="21">
        <f t="shared" si="22"/>
        <v>0</v>
      </c>
      <c r="Q254" s="21">
        <f t="shared" si="22"/>
        <v>0</v>
      </c>
      <c r="R254" s="21">
        <f>(R74)-(R253)</f>
        <v>-85939.21979999961</v>
      </c>
    </row>
    <row r="255" spans="1:18" ht="15" customHeight="1">
      <c r="A255" s="18" t="s">
        <v>278</v>
      </c>
      <c r="B255" s="18"/>
      <c r="C255" s="18"/>
      <c r="D255" s="4">
        <f t="shared" si="16"/>
        <v>0</v>
      </c>
      <c r="F255" s="4">
        <f>'[1]Admin'!Q255</f>
        <v>0</v>
      </c>
      <c r="G255" s="4">
        <f>'[1]Publications'!Q255</f>
        <v>0</v>
      </c>
      <c r="H255" s="4">
        <f>'[1]Conference'!Q255</f>
        <v>0</v>
      </c>
      <c r="I255" s="4">
        <f>'[1]Education'!Q255</f>
        <v>0</v>
      </c>
      <c r="J255" s="4">
        <f>'[1]Grant'!Q255</f>
        <v>0</v>
      </c>
      <c r="K255" s="4">
        <f>'[1]Development'!Q255</f>
        <v>0</v>
      </c>
      <c r="L255" s="4">
        <f>'[1]Board'!Q255</f>
        <v>0</v>
      </c>
      <c r="M255" s="4">
        <f>'[1]Sections'!Q255</f>
        <v>0</v>
      </c>
      <c r="N255" s="4">
        <f>'[1]Awards'!Q255</f>
        <v>0</v>
      </c>
      <c r="O255" s="4">
        <f>'[1]Investments'!Q255</f>
        <v>0</v>
      </c>
      <c r="R255" s="19">
        <f>'[1]Admin'!Q255+'[1]Publications'!Q255+'[1]Conference'!Q255+'[1]Education'!Q255+'[1]Grant'!Q255+'[1]Development'!Q255+'[1]Board'!Q255+'[1]Sections'!Q255+'[1]Awards'!Q255+'[1]Investments'!Q255</f>
        <v>0</v>
      </c>
    </row>
    <row r="256" spans="1:18" ht="15" customHeight="1">
      <c r="A256" s="18" t="s">
        <v>279</v>
      </c>
      <c r="B256" s="18"/>
      <c r="C256" s="18"/>
      <c r="D256" s="4">
        <f t="shared" si="16"/>
        <v>0</v>
      </c>
      <c r="F256" s="4">
        <f>'[1]Admin'!Q256</f>
        <v>0</v>
      </c>
      <c r="G256" s="4">
        <f>'[1]Publications'!Q256</f>
        <v>0</v>
      </c>
      <c r="H256" s="4">
        <f>'[1]Conference'!Q256</f>
        <v>0</v>
      </c>
      <c r="I256" s="4">
        <f>'[1]Education'!Q256</f>
        <v>0</v>
      </c>
      <c r="J256" s="4">
        <f>'[1]Grant'!Q256</f>
        <v>0</v>
      </c>
      <c r="K256" s="4">
        <f>'[1]Development'!Q256</f>
        <v>0</v>
      </c>
      <c r="L256" s="4">
        <f>'[1]Board'!Q256</f>
        <v>0</v>
      </c>
      <c r="M256" s="4">
        <f>'[1]Sections'!Q256</f>
        <v>0</v>
      </c>
      <c r="N256" s="4">
        <f>'[1]Awards'!Q256</f>
        <v>0</v>
      </c>
      <c r="O256" s="4">
        <f>'[1]Investments'!Q256</f>
        <v>0</v>
      </c>
      <c r="R256" s="19">
        <f>'[1]Admin'!Q256+'[1]Publications'!Q256+'[1]Conference'!Q256+'[1]Education'!Q256+'[1]Grant'!Q256+'[1]Development'!Q256+'[1]Board'!Q256+'[1]Sections'!Q256+'[1]Awards'!Q256+'[1]Investments'!Q256</f>
        <v>0</v>
      </c>
    </row>
    <row r="257" spans="1:18" ht="15" customHeight="1">
      <c r="A257" s="18" t="s">
        <v>280</v>
      </c>
      <c r="B257" s="18"/>
      <c r="C257" s="18"/>
      <c r="D257" s="4">
        <f t="shared" si="16"/>
        <v>0</v>
      </c>
      <c r="F257" s="4">
        <f>'[1]Admin'!Q257</f>
        <v>0</v>
      </c>
      <c r="G257" s="4">
        <f>'[1]Publications'!Q257</f>
        <v>0</v>
      </c>
      <c r="H257" s="4">
        <f>'[1]Conference'!Q257</f>
        <v>0</v>
      </c>
      <c r="I257" s="4">
        <f>'[1]Education'!Q257</f>
        <v>0</v>
      </c>
      <c r="J257" s="4">
        <f>'[1]Grant'!Q257</f>
        <v>0</v>
      </c>
      <c r="K257" s="4">
        <f>'[1]Development'!Q257</f>
        <v>0</v>
      </c>
      <c r="L257" s="4">
        <f>'[1]Board'!Q257</f>
        <v>0</v>
      </c>
      <c r="M257" s="4">
        <f>'[1]Sections'!Q257</f>
        <v>0</v>
      </c>
      <c r="N257" s="4">
        <f>'[1]Awards'!Q257</f>
        <v>0</v>
      </c>
      <c r="O257" s="4">
        <f>'[1]Investments'!Q257</f>
        <v>0</v>
      </c>
      <c r="R257" s="19">
        <f>'[1]Admin'!Q257+'[1]Publications'!Q257+'[1]Conference'!Q257+'[1]Education'!Q257+'[1]Grant'!Q257+'[1]Development'!Q257+'[1]Board'!Q257+'[1]Sections'!Q257+'[1]Awards'!Q257+'[1]Investments'!Q257</f>
        <v>0</v>
      </c>
    </row>
    <row r="258" spans="1:18" ht="15" customHeight="1">
      <c r="A258" s="18" t="s">
        <v>281</v>
      </c>
      <c r="B258" s="18"/>
      <c r="C258" s="18"/>
      <c r="D258" s="4">
        <f t="shared" si="16"/>
        <v>0</v>
      </c>
      <c r="F258" s="4">
        <f>'[1]Admin'!Q258</f>
        <v>0</v>
      </c>
      <c r="G258" s="4">
        <f>'[1]Publications'!Q258</f>
        <v>0</v>
      </c>
      <c r="H258" s="4">
        <f>'[1]Conference'!Q258</f>
        <v>0</v>
      </c>
      <c r="I258" s="4">
        <f>'[1]Education'!Q258</f>
        <v>0</v>
      </c>
      <c r="J258" s="4">
        <f>'[1]Grant'!Q258</f>
        <v>0</v>
      </c>
      <c r="K258" s="4">
        <f>'[1]Development'!Q258</f>
        <v>0</v>
      </c>
      <c r="L258" s="4">
        <f>'[1]Board'!Q258</f>
        <v>0</v>
      </c>
      <c r="M258" s="4">
        <f>'[1]Sections'!Q258</f>
        <v>0</v>
      </c>
      <c r="N258" s="4">
        <f>'[1]Awards'!Q258</f>
        <v>0</v>
      </c>
      <c r="O258" s="4">
        <f>'[1]Investments'!Q258</f>
        <v>0</v>
      </c>
      <c r="R258" s="19">
        <f>'[1]Admin'!Q258+'[1]Publications'!Q258+'[1]Conference'!Q258+'[1]Education'!Q258+'[1]Grant'!Q258+'[1]Development'!Q258+'[1]Board'!Q258+'[1]Sections'!Q258+'[1]Awards'!Q258+'[1]Investments'!Q258</f>
        <v>0</v>
      </c>
    </row>
    <row r="259" spans="1:18" ht="15" customHeight="1">
      <c r="A259" s="18" t="s">
        <v>282</v>
      </c>
      <c r="B259" s="18"/>
      <c r="C259" s="18"/>
      <c r="D259" s="4">
        <f t="shared" si="16"/>
        <v>0</v>
      </c>
      <c r="F259" s="4">
        <f>'[1]Admin'!Q259</f>
        <v>0</v>
      </c>
      <c r="G259" s="4">
        <f>'[1]Publications'!Q259</f>
        <v>0</v>
      </c>
      <c r="H259" s="4">
        <f>'[1]Conference'!Q259</f>
        <v>0</v>
      </c>
      <c r="I259" s="4">
        <f>'[1]Education'!Q259</f>
        <v>0</v>
      </c>
      <c r="J259" s="4">
        <f>'[1]Grant'!Q259</f>
        <v>0</v>
      </c>
      <c r="K259" s="4">
        <f>'[1]Development'!Q259</f>
        <v>0</v>
      </c>
      <c r="L259" s="4">
        <f>'[1]Board'!Q259</f>
        <v>0</v>
      </c>
      <c r="M259" s="4">
        <f>'[1]Sections'!Q259</f>
        <v>0</v>
      </c>
      <c r="N259" s="4">
        <f>'[1]Awards'!Q259</f>
        <v>0</v>
      </c>
      <c r="O259" s="4">
        <f>'[1]Investments'!Q259</f>
        <v>0</v>
      </c>
      <c r="R259" s="19">
        <f>'[1]Admin'!Q259+'[1]Publications'!Q259+'[1]Conference'!Q259+'[1]Education'!Q259+'[1]Grant'!Q259+'[1]Development'!Q259+'[1]Board'!Q259+'[1]Sections'!Q259+'[1]Awards'!Q259+'[1]Investments'!Q259</f>
        <v>0</v>
      </c>
    </row>
    <row r="260" spans="1:18" ht="15" customHeight="1">
      <c r="A260" s="18" t="s">
        <v>283</v>
      </c>
      <c r="B260" s="18"/>
      <c r="C260" s="18"/>
      <c r="D260" s="4">
        <f t="shared" si="16"/>
        <v>0</v>
      </c>
      <c r="F260" s="4">
        <f>'[1]Admin'!Q260</f>
        <v>0</v>
      </c>
      <c r="G260" s="4">
        <f>'[1]Publications'!Q260</f>
        <v>0</v>
      </c>
      <c r="H260" s="4">
        <f>'[1]Conference'!Q260</f>
        <v>0</v>
      </c>
      <c r="I260" s="4">
        <f>'[1]Education'!Q260</f>
        <v>0</v>
      </c>
      <c r="J260" s="4">
        <f>'[1]Grant'!Q260</f>
        <v>0</v>
      </c>
      <c r="K260" s="4">
        <f>'[1]Development'!Q260</f>
        <v>0</v>
      </c>
      <c r="L260" s="4">
        <f>'[1]Board'!Q260</f>
        <v>0</v>
      </c>
      <c r="M260" s="4">
        <f>'[1]Sections'!Q260</f>
        <v>0</v>
      </c>
      <c r="N260" s="4">
        <f>'[1]Awards'!Q260</f>
        <v>0</v>
      </c>
      <c r="O260" s="4">
        <f>'[1]Investments'!Q260</f>
        <v>0</v>
      </c>
      <c r="R260" s="19">
        <f>'[1]Admin'!Q260+'[1]Publications'!Q260+'[1]Conference'!Q260+'[1]Education'!Q260+'[1]Grant'!Q260+'[1]Development'!Q260+'[1]Board'!Q260+'[1]Sections'!Q260+'[1]Awards'!Q260+'[1]Investments'!Q260</f>
        <v>0</v>
      </c>
    </row>
    <row r="261" spans="1:18" ht="15" customHeight="1">
      <c r="A261" s="18" t="s">
        <v>284</v>
      </c>
      <c r="B261" s="18"/>
      <c r="C261" s="18"/>
      <c r="D261" s="4">
        <f t="shared" si="16"/>
        <v>0</v>
      </c>
      <c r="F261" s="4">
        <f>'[1]Admin'!Q261</f>
        <v>0</v>
      </c>
      <c r="G261" s="4">
        <f>'[1]Publications'!Q261</f>
        <v>0</v>
      </c>
      <c r="H261" s="4">
        <f>'[1]Conference'!Q261</f>
        <v>0</v>
      </c>
      <c r="I261" s="4">
        <f>'[1]Education'!Q261</f>
        <v>0</v>
      </c>
      <c r="J261" s="4">
        <f>'[1]Grant'!Q261</f>
        <v>0</v>
      </c>
      <c r="K261" s="4">
        <f>'[1]Development'!Q261</f>
        <v>0</v>
      </c>
      <c r="L261" s="4">
        <f>'[1]Board'!Q261</f>
        <v>0</v>
      </c>
      <c r="M261" s="4">
        <f>'[1]Sections'!Q261</f>
        <v>0</v>
      </c>
      <c r="N261" s="4">
        <f>'[1]Awards'!Q261</f>
        <v>0</v>
      </c>
      <c r="O261" s="4">
        <f>'[1]Investments'!Q261</f>
        <v>0</v>
      </c>
      <c r="R261" s="19">
        <f>'[1]Admin'!Q261+'[1]Publications'!Q261+'[1]Conference'!Q261+'[1]Education'!Q261+'[1]Grant'!Q261+'[1]Development'!Q261+'[1]Board'!Q261+'[1]Sections'!Q261+'[1]Awards'!Q261+'[1]Investments'!Q261</f>
        <v>0</v>
      </c>
    </row>
    <row r="262" spans="1:18" ht="15" customHeight="1">
      <c r="A262" s="18" t="s">
        <v>285</v>
      </c>
      <c r="B262" s="18"/>
      <c r="C262" s="18"/>
      <c r="D262" s="4">
        <f t="shared" si="16"/>
        <v>0</v>
      </c>
      <c r="F262" s="4">
        <f>'[1]Admin'!Q262</f>
        <v>0</v>
      </c>
      <c r="G262" s="4">
        <f>'[1]Publications'!Q262</f>
        <v>0</v>
      </c>
      <c r="H262" s="4">
        <f>'[1]Conference'!Q262</f>
        <v>0</v>
      </c>
      <c r="I262" s="4">
        <f>'[1]Education'!Q262</f>
        <v>0</v>
      </c>
      <c r="J262" s="4">
        <f>'[1]Grant'!Q262</f>
        <v>0</v>
      </c>
      <c r="K262" s="4">
        <f>'[1]Development'!Q262</f>
        <v>0</v>
      </c>
      <c r="L262" s="4">
        <f>'[1]Board'!Q262</f>
        <v>0</v>
      </c>
      <c r="M262" s="4">
        <f>'[1]Sections'!Q262</f>
        <v>0</v>
      </c>
      <c r="N262" s="4">
        <f>'[1]Awards'!Q262</f>
        <v>0</v>
      </c>
      <c r="O262" s="4">
        <f>'[1]Investments'!Q262</f>
        <v>0</v>
      </c>
      <c r="R262" s="19">
        <f>'[1]Admin'!Q262+'[1]Publications'!Q262+'[1]Conference'!Q262+'[1]Education'!Q262+'[1]Grant'!Q262+'[1]Development'!Q262+'[1]Board'!Q262+'[1]Sections'!Q262+'[1]Awards'!Q262+'[1]Investments'!Q262</f>
        <v>0</v>
      </c>
    </row>
    <row r="263" spans="1:18" ht="15" customHeight="1">
      <c r="A263" s="18" t="s">
        <v>286</v>
      </c>
      <c r="B263" s="18"/>
      <c r="C263" s="18"/>
      <c r="D263" s="4">
        <f t="shared" si="16"/>
        <v>0</v>
      </c>
      <c r="F263" s="4">
        <f>'[1]Admin'!Q263</f>
        <v>0</v>
      </c>
      <c r="G263" s="4">
        <f>'[1]Publications'!Q263</f>
        <v>0</v>
      </c>
      <c r="H263" s="4">
        <f>'[1]Conference'!Q263</f>
        <v>0</v>
      </c>
      <c r="I263" s="4">
        <f>'[1]Education'!Q263</f>
        <v>0</v>
      </c>
      <c r="J263" s="4">
        <f>'[1]Grant'!Q263</f>
        <v>0</v>
      </c>
      <c r="K263" s="4">
        <f>'[1]Development'!Q263</f>
        <v>0</v>
      </c>
      <c r="L263" s="4">
        <f>'[1]Board'!Q263</f>
        <v>0</v>
      </c>
      <c r="M263" s="4">
        <f>'[1]Sections'!Q263</f>
        <v>0</v>
      </c>
      <c r="N263" s="4">
        <f>'[1]Awards'!Q263</f>
        <v>0</v>
      </c>
      <c r="O263" s="4">
        <f>'[1]Investments'!Q263</f>
        <v>0</v>
      </c>
      <c r="R263" s="19">
        <f>'[1]Admin'!Q263+'[1]Publications'!Q263+'[1]Conference'!Q263+'[1]Education'!Q263+'[1]Grant'!Q263+'[1]Development'!Q263+'[1]Board'!Q263+'[1]Sections'!Q263+'[1]Awards'!Q263+'[1]Investments'!Q263</f>
        <v>0</v>
      </c>
    </row>
    <row r="264" spans="1:18" ht="15" customHeight="1">
      <c r="A264" s="18" t="s">
        <v>287</v>
      </c>
      <c r="B264" s="18"/>
      <c r="C264" s="18"/>
      <c r="D264" s="4">
        <f aca="true" t="shared" si="23" ref="D264:D327">SUM(F264:O264)</f>
        <v>0</v>
      </c>
      <c r="F264" s="4">
        <f>'[1]Admin'!Q264</f>
        <v>0</v>
      </c>
      <c r="G264" s="4">
        <f>'[1]Publications'!Q264</f>
        <v>0</v>
      </c>
      <c r="H264" s="4">
        <f>'[1]Conference'!Q264</f>
        <v>0</v>
      </c>
      <c r="I264" s="4">
        <f>'[1]Education'!Q264</f>
        <v>0</v>
      </c>
      <c r="J264" s="4">
        <f>'[1]Grant'!Q264</f>
        <v>0</v>
      </c>
      <c r="K264" s="4">
        <f>'[1]Development'!Q264</f>
        <v>0</v>
      </c>
      <c r="L264" s="4">
        <f>'[1]Board'!Q264</f>
        <v>0</v>
      </c>
      <c r="M264" s="4">
        <f>'[1]Sections'!Q264</f>
        <v>0</v>
      </c>
      <c r="N264" s="4">
        <f>'[1]Awards'!Q264</f>
        <v>0</v>
      </c>
      <c r="O264" s="4">
        <f>'[1]Investments'!Q264</f>
        <v>0</v>
      </c>
      <c r="R264" s="19">
        <f>'[1]Admin'!Q264+'[1]Publications'!Q264+'[1]Conference'!Q264+'[1]Education'!Q264+'[1]Grant'!Q264+'[1]Development'!Q264+'[1]Board'!Q264+'[1]Sections'!Q264+'[1]Awards'!Q264+'[1]Investments'!Q264</f>
        <v>0</v>
      </c>
    </row>
    <row r="265" spans="1:18" ht="15" customHeight="1">
      <c r="A265" s="18" t="s">
        <v>288</v>
      </c>
      <c r="B265" s="18"/>
      <c r="C265" s="18"/>
      <c r="D265" s="4">
        <f t="shared" si="23"/>
        <v>0</v>
      </c>
      <c r="F265" s="4">
        <f>'[1]Admin'!Q265</f>
        <v>0</v>
      </c>
      <c r="G265" s="4">
        <f>'[1]Publications'!Q265</f>
        <v>0</v>
      </c>
      <c r="H265" s="4">
        <f>'[1]Conference'!Q265</f>
        <v>0</v>
      </c>
      <c r="I265" s="4">
        <f>'[1]Education'!Q265</f>
        <v>0</v>
      </c>
      <c r="J265" s="4">
        <f>'[1]Grant'!Q265</f>
        <v>0</v>
      </c>
      <c r="K265" s="4">
        <f>'[1]Development'!Q265</f>
        <v>0</v>
      </c>
      <c r="L265" s="4">
        <f>'[1]Board'!Q265</f>
        <v>0</v>
      </c>
      <c r="M265" s="4">
        <f>'[1]Sections'!Q265</f>
        <v>0</v>
      </c>
      <c r="N265" s="4">
        <f>'[1]Awards'!Q265</f>
        <v>0</v>
      </c>
      <c r="O265" s="4">
        <f>'[1]Investments'!Q265</f>
        <v>0</v>
      </c>
      <c r="R265" s="19">
        <f>'[1]Admin'!Q265+'[1]Publications'!Q265+'[1]Conference'!Q265+'[1]Education'!Q265+'[1]Grant'!Q265+'[1]Development'!Q265+'[1]Board'!Q265+'[1]Sections'!Q265+'[1]Awards'!Q265+'[1]Investments'!Q265</f>
        <v>0</v>
      </c>
    </row>
    <row r="266" spans="1:18" ht="15" customHeight="1">
      <c r="A266" s="18" t="s">
        <v>289</v>
      </c>
      <c r="B266" s="18"/>
      <c r="C266" s="18"/>
      <c r="D266" s="4">
        <f t="shared" si="23"/>
        <v>0</v>
      </c>
      <c r="F266" s="4">
        <f>'[1]Admin'!Q266</f>
        <v>0</v>
      </c>
      <c r="G266" s="4">
        <f>'[1]Publications'!Q266</f>
        <v>0</v>
      </c>
      <c r="H266" s="4">
        <f>'[1]Conference'!Q266</f>
        <v>0</v>
      </c>
      <c r="I266" s="4">
        <f>'[1]Education'!Q266</f>
        <v>0</v>
      </c>
      <c r="J266" s="4">
        <f>'[1]Grant'!Q266</f>
        <v>0</v>
      </c>
      <c r="K266" s="4">
        <f>'[1]Development'!Q266</f>
        <v>0</v>
      </c>
      <c r="L266" s="4">
        <f>'[1]Board'!Q266</f>
        <v>0</v>
      </c>
      <c r="N266" s="4">
        <f>'[1]Awards'!Q266</f>
        <v>0</v>
      </c>
      <c r="O266" s="4">
        <f>'[1]Investments'!Q266</f>
        <v>0</v>
      </c>
      <c r="R266" s="19"/>
    </row>
    <row r="267" spans="1:18" ht="15" customHeight="1">
      <c r="A267" s="18" t="s">
        <v>290</v>
      </c>
      <c r="B267" s="18"/>
      <c r="C267" s="18"/>
      <c r="D267" s="4">
        <f t="shared" si="23"/>
        <v>0</v>
      </c>
      <c r="F267" s="4">
        <f>'[1]Admin'!Q267</f>
        <v>0</v>
      </c>
      <c r="G267" s="4">
        <f>'[1]Publications'!Q267</f>
        <v>0</v>
      </c>
      <c r="H267" s="4">
        <f>'[1]Conference'!Q267</f>
        <v>0</v>
      </c>
      <c r="I267" s="4">
        <f>'[1]Education'!Q267</f>
        <v>0</v>
      </c>
      <c r="J267" s="4">
        <f>'[1]Grant'!Q267</f>
        <v>0</v>
      </c>
      <c r="K267" s="4">
        <f>'[1]Development'!Q267</f>
        <v>0</v>
      </c>
      <c r="L267" s="4">
        <f>'[1]Board'!Q267</f>
        <v>0</v>
      </c>
      <c r="M267" s="4">
        <f>'[1]Sections'!Q267</f>
        <v>0</v>
      </c>
      <c r="N267" s="4">
        <f>'[1]Awards'!Q267</f>
        <v>0</v>
      </c>
      <c r="O267" s="4">
        <f>'[1]Investments'!Q267</f>
        <v>0</v>
      </c>
      <c r="R267" s="19">
        <f>'[1]Admin'!Q267+'[1]Publications'!Q267+'[1]Conference'!Q267+'[1]Education'!Q267+'[1]Grant'!Q267+'[1]Development'!Q267+'[1]Board'!Q267+'[1]Sections'!Q267+'[1]Awards'!Q267+'[1]Investments'!Q267</f>
        <v>0</v>
      </c>
    </row>
    <row r="268" spans="1:18" ht="15" customHeight="1">
      <c r="A268" s="18" t="s">
        <v>291</v>
      </c>
      <c r="B268" s="18"/>
      <c r="C268" s="18"/>
      <c r="D268" s="4">
        <f t="shared" si="23"/>
        <v>0</v>
      </c>
      <c r="F268" s="4">
        <f>'[1]Admin'!Q268</f>
        <v>0</v>
      </c>
      <c r="G268" s="4">
        <f>'[1]Publications'!Q268</f>
        <v>0</v>
      </c>
      <c r="H268" s="4">
        <f>'[1]Conference'!Q268</f>
        <v>0</v>
      </c>
      <c r="I268" s="4">
        <f>'[1]Education'!Q268</f>
        <v>0</v>
      </c>
      <c r="J268" s="4">
        <f>'[1]Grant'!Q268</f>
        <v>0</v>
      </c>
      <c r="K268" s="4">
        <f>'[1]Development'!Q268</f>
        <v>0</v>
      </c>
      <c r="L268" s="4">
        <f>'[1]Board'!Q268</f>
        <v>0</v>
      </c>
      <c r="M268" s="4">
        <f>'[1]Sections'!Q268</f>
        <v>0</v>
      </c>
      <c r="N268" s="4">
        <f>'[1]Awards'!Q268</f>
        <v>0</v>
      </c>
      <c r="O268" s="4">
        <f>'[1]Investments'!Q268</f>
        <v>0</v>
      </c>
      <c r="R268" s="19">
        <f>'[1]Admin'!Q268+'[1]Publications'!Q268+'[1]Conference'!Q268+'[1]Education'!Q268+'[1]Grant'!Q268+'[1]Development'!Q268+'[1]Board'!Q268+'[1]Sections'!Q268+'[1]Awards'!Q268+'[1]Investments'!Q268</f>
        <v>0</v>
      </c>
    </row>
    <row r="269" spans="1:18" ht="15" customHeight="1">
      <c r="A269" s="18" t="s">
        <v>292</v>
      </c>
      <c r="B269" s="18"/>
      <c r="C269" s="18"/>
      <c r="D269" s="4">
        <f t="shared" si="23"/>
        <v>0</v>
      </c>
      <c r="F269" s="4">
        <f>'[1]Admin'!Q269</f>
        <v>0</v>
      </c>
      <c r="G269" s="4">
        <f>'[1]Publications'!Q269</f>
        <v>0</v>
      </c>
      <c r="H269" s="4">
        <f>'[1]Conference'!Q269</f>
        <v>0</v>
      </c>
      <c r="I269" s="4">
        <f>'[1]Education'!Q269</f>
        <v>0</v>
      </c>
      <c r="J269" s="4">
        <f>'[1]Grant'!Q269</f>
        <v>0</v>
      </c>
      <c r="K269" s="4">
        <f>'[1]Development'!Q269</f>
        <v>0</v>
      </c>
      <c r="L269" s="4">
        <f>'[1]Board'!Q269</f>
        <v>0</v>
      </c>
      <c r="M269" s="4">
        <f>'[1]Sections'!Q269</f>
        <v>0</v>
      </c>
      <c r="N269" s="4">
        <f>'[1]Awards'!Q269</f>
        <v>0</v>
      </c>
      <c r="O269" s="4">
        <f>'[1]Investments'!Q269</f>
        <v>0</v>
      </c>
      <c r="R269" s="19">
        <f>'[1]Admin'!Q269+'[1]Publications'!Q269+'[1]Conference'!Q269+'[1]Education'!Q269+'[1]Grant'!Q269+'[1]Development'!Q269+'[1]Board'!Q269+'[1]Sections'!Q269+'[1]Awards'!Q269+'[1]Investments'!Q269</f>
        <v>0</v>
      </c>
    </row>
    <row r="270" spans="1:18" ht="15" customHeight="1">
      <c r="A270" s="18" t="s">
        <v>293</v>
      </c>
      <c r="B270" s="18"/>
      <c r="C270" s="18"/>
      <c r="D270" s="4">
        <f t="shared" si="23"/>
        <v>0</v>
      </c>
      <c r="F270" s="4">
        <f>'[1]Admin'!Q270</f>
        <v>0</v>
      </c>
      <c r="G270" s="4">
        <f>'[1]Publications'!Q270</f>
        <v>0</v>
      </c>
      <c r="H270" s="4">
        <f>'[1]Conference'!Q270</f>
        <v>0</v>
      </c>
      <c r="I270" s="4">
        <f>'[1]Education'!Q270</f>
        <v>0</v>
      </c>
      <c r="J270" s="4">
        <f>'[1]Grant'!Q270</f>
        <v>0</v>
      </c>
      <c r="K270" s="4">
        <f>'[1]Development'!Q270</f>
        <v>0</v>
      </c>
      <c r="L270" s="4">
        <f>'[1]Board'!Q270</f>
        <v>0</v>
      </c>
      <c r="M270" s="4">
        <f>'[1]Sections'!Q270</f>
        <v>0</v>
      </c>
      <c r="N270" s="4">
        <f>'[1]Awards'!Q270</f>
        <v>0</v>
      </c>
      <c r="O270" s="4">
        <f>'[1]Investments'!Q270</f>
        <v>0</v>
      </c>
      <c r="R270" s="19">
        <f>'[1]Admin'!Q270+'[1]Publications'!Q270+'[1]Conference'!Q270+'[1]Education'!Q270+'[1]Grant'!Q270+'[1]Development'!Q270+'[1]Board'!Q270+'[1]Sections'!Q270+'[1]Awards'!Q270+'[1]Investments'!Q270</f>
        <v>0</v>
      </c>
    </row>
    <row r="271" spans="1:18" ht="15" customHeight="1">
      <c r="A271" s="18" t="s">
        <v>294</v>
      </c>
      <c r="B271" s="18"/>
      <c r="C271" s="18"/>
      <c r="D271" s="4">
        <f t="shared" si="23"/>
        <v>0</v>
      </c>
      <c r="F271" s="4">
        <f>'[1]Admin'!Q271</f>
        <v>0</v>
      </c>
      <c r="G271" s="4">
        <f>'[1]Publications'!Q271</f>
        <v>0</v>
      </c>
      <c r="H271" s="4">
        <f>'[1]Conference'!Q271</f>
        <v>0</v>
      </c>
      <c r="I271" s="4">
        <f>'[1]Education'!Q271</f>
        <v>0</v>
      </c>
      <c r="J271" s="4">
        <f>'[1]Grant'!Q271</f>
        <v>0</v>
      </c>
      <c r="K271" s="4">
        <f>'[1]Development'!Q271</f>
        <v>0</v>
      </c>
      <c r="L271" s="4">
        <f>'[1]Board'!Q271</f>
        <v>0</v>
      </c>
      <c r="M271" s="4">
        <f>'[1]Sections'!Q271</f>
        <v>0</v>
      </c>
      <c r="N271" s="4">
        <f>'[1]Awards'!Q271</f>
        <v>0</v>
      </c>
      <c r="O271" s="4">
        <f>'[1]Investments'!Q271</f>
        <v>0</v>
      </c>
      <c r="R271" s="19">
        <f>'[1]Admin'!Q271+'[1]Publications'!Q271+'[1]Conference'!Q271+'[1]Education'!Q271+'[1]Grant'!Q271+'[1]Development'!Q271+'[1]Board'!Q271+'[1]Sections'!Q271+'[1]Awards'!Q271+'[1]Investments'!Q271</f>
        <v>0</v>
      </c>
    </row>
    <row r="272" spans="1:18" ht="15" customHeight="1">
      <c r="A272" s="18" t="s">
        <v>295</v>
      </c>
      <c r="B272" s="18"/>
      <c r="C272" s="18"/>
      <c r="D272" s="4">
        <f t="shared" si="23"/>
        <v>0</v>
      </c>
      <c r="F272" s="4">
        <f>'[1]Admin'!Q272</f>
        <v>0</v>
      </c>
      <c r="G272" s="4">
        <f>'[1]Publications'!Q272</f>
        <v>0</v>
      </c>
      <c r="H272" s="4">
        <f>'[1]Conference'!Q272</f>
        <v>0</v>
      </c>
      <c r="I272" s="4">
        <f>'[1]Education'!Q272</f>
        <v>0</v>
      </c>
      <c r="J272" s="4">
        <f>'[1]Grant'!Q272</f>
        <v>0</v>
      </c>
      <c r="K272" s="4">
        <f>'[1]Development'!Q272</f>
        <v>0</v>
      </c>
      <c r="L272" s="4">
        <f>'[1]Board'!Q272</f>
        <v>0</v>
      </c>
      <c r="M272" s="4">
        <f>'[1]Sections'!Q272</f>
        <v>0</v>
      </c>
      <c r="N272" s="4">
        <f>'[1]Awards'!Q272</f>
        <v>0</v>
      </c>
      <c r="O272" s="4">
        <f>'[1]Investments'!Q272</f>
        <v>0</v>
      </c>
      <c r="R272" s="19">
        <f>'[1]Admin'!Q272+'[1]Publications'!Q272+'[1]Conference'!Q272+'[1]Education'!Q272+'[1]Grant'!Q272+'[1]Development'!Q272+'[1]Board'!Q272+'[1]Sections'!Q272+'[1]Awards'!Q272+'[1]Investments'!Q272</f>
        <v>0</v>
      </c>
    </row>
    <row r="273" spans="1:18" ht="15" customHeight="1">
      <c r="A273" s="18" t="s">
        <v>296</v>
      </c>
      <c r="B273" s="18"/>
      <c r="C273" s="18"/>
      <c r="D273" s="4">
        <f t="shared" si="23"/>
        <v>0</v>
      </c>
      <c r="F273" s="4">
        <f>'[1]Admin'!Q273</f>
        <v>0</v>
      </c>
      <c r="G273" s="4">
        <f>'[1]Publications'!Q273</f>
        <v>0</v>
      </c>
      <c r="H273" s="4">
        <f>'[1]Conference'!Q273</f>
        <v>0</v>
      </c>
      <c r="I273" s="4">
        <f>'[1]Education'!Q273</f>
        <v>0</v>
      </c>
      <c r="J273" s="4">
        <f>'[1]Grant'!Q273</f>
        <v>0</v>
      </c>
      <c r="K273" s="4">
        <f>'[1]Development'!Q273</f>
        <v>0</v>
      </c>
      <c r="L273" s="4">
        <f>'[1]Board'!Q273</f>
        <v>0</v>
      </c>
      <c r="M273" s="4">
        <f>'[1]Sections'!Q273</f>
        <v>0</v>
      </c>
      <c r="N273" s="4">
        <f>'[1]Awards'!Q273</f>
        <v>0</v>
      </c>
      <c r="O273" s="4">
        <f>'[1]Investments'!Q273</f>
        <v>0</v>
      </c>
      <c r="R273" s="19">
        <f>'[1]Admin'!Q273+'[1]Publications'!Q273+'[1]Conference'!Q273+'[1]Education'!Q273+'[1]Grant'!Q273+'[1]Development'!Q273+'[1]Board'!Q273+'[1]Sections'!Q273+'[1]Awards'!Q273+'[1]Investments'!Q273</f>
        <v>0</v>
      </c>
    </row>
    <row r="274" spans="1:18" ht="15" customHeight="1">
      <c r="A274" s="18" t="s">
        <v>297</v>
      </c>
      <c r="B274" s="18"/>
      <c r="C274" s="18"/>
      <c r="D274" s="4">
        <f t="shared" si="23"/>
        <v>0</v>
      </c>
      <c r="F274" s="4">
        <f>'[1]Admin'!Q274</f>
        <v>0</v>
      </c>
      <c r="G274" s="4">
        <f>'[1]Publications'!Q274</f>
        <v>0</v>
      </c>
      <c r="H274" s="4">
        <f>'[1]Conference'!Q274</f>
        <v>0</v>
      </c>
      <c r="I274" s="4">
        <f>'[1]Education'!Q274</f>
        <v>0</v>
      </c>
      <c r="J274" s="4">
        <f>'[1]Grant'!Q274</f>
        <v>0</v>
      </c>
      <c r="K274" s="4">
        <f>'[1]Development'!Q274</f>
        <v>0</v>
      </c>
      <c r="L274" s="4">
        <f>'[1]Board'!Q274</f>
        <v>0</v>
      </c>
      <c r="M274" s="4">
        <f>'[1]Sections'!Q274</f>
        <v>0</v>
      </c>
      <c r="N274" s="4">
        <f>'[1]Awards'!Q274</f>
        <v>0</v>
      </c>
      <c r="O274" s="4">
        <f>'[1]Investments'!Q274</f>
        <v>0</v>
      </c>
      <c r="R274" s="19">
        <f>'[1]Admin'!Q274+'[1]Publications'!Q274+'[1]Conference'!Q274+'[1]Education'!Q274+'[1]Grant'!Q274+'[1]Development'!Q274+'[1]Board'!Q274+'[1]Sections'!Q274+'[1]Awards'!Q274+'[1]Investments'!Q274</f>
        <v>0</v>
      </c>
    </row>
    <row r="275" spans="1:18" ht="15" customHeight="1">
      <c r="A275" s="18" t="s">
        <v>298</v>
      </c>
      <c r="B275" s="18"/>
      <c r="C275" s="18"/>
      <c r="D275" s="4">
        <f t="shared" si="23"/>
        <v>0</v>
      </c>
      <c r="F275" s="4">
        <f>'[1]Admin'!Q275</f>
        <v>0</v>
      </c>
      <c r="G275" s="4">
        <f>'[1]Publications'!Q275</f>
        <v>0</v>
      </c>
      <c r="H275" s="4">
        <f>'[1]Conference'!Q275</f>
        <v>0</v>
      </c>
      <c r="I275" s="4">
        <f>'[1]Education'!Q275</f>
        <v>0</v>
      </c>
      <c r="J275" s="4">
        <f>'[1]Grant'!Q275</f>
        <v>0</v>
      </c>
      <c r="K275" s="4">
        <f>'[1]Development'!Q275</f>
        <v>0</v>
      </c>
      <c r="L275" s="4">
        <f>'[1]Board'!Q275</f>
        <v>0</v>
      </c>
      <c r="M275" s="4">
        <f>'[1]Sections'!Q275</f>
        <v>0</v>
      </c>
      <c r="N275" s="4">
        <f>'[1]Awards'!Q275</f>
        <v>0</v>
      </c>
      <c r="O275" s="4">
        <f>'[1]Investments'!Q275</f>
        <v>0</v>
      </c>
      <c r="R275" s="19">
        <f>'[1]Admin'!Q275+'[1]Publications'!Q275+'[1]Conference'!Q275+'[1]Education'!Q275+'[1]Grant'!Q275+'[1]Development'!Q275+'[1]Board'!Q275+'[1]Sections'!Q275+'[1]Awards'!Q275+'[1]Investments'!Q275</f>
        <v>0</v>
      </c>
    </row>
    <row r="276" spans="1:18" ht="15" customHeight="1">
      <c r="A276" s="18" t="s">
        <v>299</v>
      </c>
      <c r="B276" s="18"/>
      <c r="C276" s="18"/>
      <c r="D276" s="4">
        <f t="shared" si="23"/>
        <v>0</v>
      </c>
      <c r="F276" s="4">
        <f>'[1]Admin'!Q276</f>
        <v>0</v>
      </c>
      <c r="G276" s="4">
        <f>'[1]Publications'!Q276</f>
        <v>0</v>
      </c>
      <c r="H276" s="4">
        <f>'[1]Conference'!Q276</f>
        <v>0</v>
      </c>
      <c r="I276" s="4">
        <f>'[1]Education'!Q276</f>
        <v>0</v>
      </c>
      <c r="J276" s="4">
        <f>'[1]Grant'!Q276</f>
        <v>0</v>
      </c>
      <c r="K276" s="4">
        <f>'[1]Development'!Q276</f>
        <v>0</v>
      </c>
      <c r="L276" s="4">
        <f>'[1]Board'!Q276</f>
        <v>0</v>
      </c>
      <c r="M276" s="4">
        <f>'[1]Sections'!Q276</f>
        <v>0</v>
      </c>
      <c r="N276" s="4">
        <f>'[1]Awards'!Q276</f>
        <v>0</v>
      </c>
      <c r="O276" s="4">
        <f>'[1]Investments'!Q276</f>
        <v>0</v>
      </c>
      <c r="R276" s="19">
        <f>'[1]Admin'!Q276+'[1]Publications'!Q276+'[1]Conference'!Q276+'[1]Education'!Q276+'[1]Grant'!Q276+'[1]Development'!Q276+'[1]Board'!Q276+'[1]Sections'!Q276+'[1]Awards'!Q276+'[1]Investments'!Q276</f>
        <v>0</v>
      </c>
    </row>
    <row r="277" spans="1:18" ht="15" customHeight="1">
      <c r="A277" s="18" t="s">
        <v>300</v>
      </c>
      <c r="B277" s="18"/>
      <c r="C277" s="18"/>
      <c r="D277" s="4">
        <f t="shared" si="23"/>
        <v>0</v>
      </c>
      <c r="F277" s="4">
        <f>'[1]Admin'!Q277</f>
        <v>0</v>
      </c>
      <c r="G277" s="4">
        <f>'[1]Publications'!Q277</f>
        <v>0</v>
      </c>
      <c r="H277" s="4">
        <f>'[1]Conference'!Q277</f>
        <v>0</v>
      </c>
      <c r="I277" s="4">
        <f>'[1]Education'!Q277</f>
        <v>0</v>
      </c>
      <c r="J277" s="4">
        <f>'[1]Grant'!Q277</f>
        <v>0</v>
      </c>
      <c r="K277" s="4">
        <f>'[1]Development'!Q277</f>
        <v>0</v>
      </c>
      <c r="L277" s="4">
        <f>'[1]Board'!Q277</f>
        <v>0</v>
      </c>
      <c r="M277" s="4">
        <f>'[1]Sections'!Q277</f>
        <v>0</v>
      </c>
      <c r="N277" s="4">
        <f>'[1]Awards'!Q277</f>
        <v>0</v>
      </c>
      <c r="O277" s="4">
        <f>'[1]Investments'!Q277</f>
        <v>0</v>
      </c>
      <c r="R277" s="19">
        <f>'[1]Admin'!Q277+'[1]Publications'!Q277+'[1]Conference'!Q277+'[1]Education'!Q277+'[1]Grant'!Q277+'[1]Development'!Q277+'[1]Board'!Q277+'[1]Sections'!Q277+'[1]Awards'!Q277+'[1]Investments'!Q277</f>
        <v>0</v>
      </c>
    </row>
    <row r="278" spans="1:18" ht="15" customHeight="1">
      <c r="A278" s="18" t="s">
        <v>301</v>
      </c>
      <c r="B278" s="18"/>
      <c r="C278" s="18"/>
      <c r="D278" s="4">
        <f t="shared" si="23"/>
        <v>0</v>
      </c>
      <c r="F278" s="4">
        <f>'[1]Admin'!Q278</f>
        <v>0</v>
      </c>
      <c r="G278" s="4">
        <f>'[1]Publications'!Q278</f>
        <v>0</v>
      </c>
      <c r="H278" s="4">
        <f>'[1]Conference'!Q278</f>
        <v>0</v>
      </c>
      <c r="I278" s="4">
        <f>'[1]Education'!Q278</f>
        <v>0</v>
      </c>
      <c r="J278" s="4">
        <f>'[1]Grant'!Q278</f>
        <v>0</v>
      </c>
      <c r="K278" s="4">
        <f>'[1]Development'!Q278</f>
        <v>0</v>
      </c>
      <c r="L278" s="4">
        <f>'[1]Board'!Q278</f>
        <v>0</v>
      </c>
      <c r="M278" s="4">
        <f>'[1]Sections'!Q278</f>
        <v>0</v>
      </c>
      <c r="N278" s="4">
        <f>'[1]Awards'!Q278</f>
        <v>0</v>
      </c>
      <c r="O278" s="4">
        <f>'[1]Investments'!Q278</f>
        <v>0</v>
      </c>
      <c r="R278" s="19">
        <f>'[1]Admin'!Q278+'[1]Publications'!Q278+'[1]Conference'!Q278+'[1]Education'!Q278+'[1]Grant'!Q278+'[1]Development'!Q278+'[1]Board'!Q278+'[1]Sections'!Q278+'[1]Awards'!Q278+'[1]Investments'!Q278</f>
        <v>0</v>
      </c>
    </row>
    <row r="279" spans="1:18" ht="15" customHeight="1">
      <c r="A279" s="18" t="s">
        <v>302</v>
      </c>
      <c r="B279" s="18"/>
      <c r="C279" s="18"/>
      <c r="D279" s="4">
        <f t="shared" si="23"/>
        <v>0</v>
      </c>
      <c r="F279" s="4">
        <f>'[1]Admin'!Q279</f>
        <v>0</v>
      </c>
      <c r="G279" s="4">
        <f>'[1]Publications'!Q279</f>
        <v>0</v>
      </c>
      <c r="H279" s="4">
        <f>'[1]Conference'!Q279</f>
        <v>0</v>
      </c>
      <c r="I279" s="4">
        <f>'[1]Education'!Q279</f>
        <v>0</v>
      </c>
      <c r="J279" s="4">
        <f>'[1]Grant'!Q279</f>
        <v>0</v>
      </c>
      <c r="K279" s="4">
        <f>'[1]Development'!Q279</f>
        <v>0</v>
      </c>
      <c r="L279" s="4">
        <f>'[1]Board'!Q279</f>
        <v>0</v>
      </c>
      <c r="M279" s="4">
        <f>'[1]Sections'!Q279</f>
        <v>0</v>
      </c>
      <c r="N279" s="4">
        <f>'[1]Awards'!Q279</f>
        <v>0</v>
      </c>
      <c r="O279" s="4">
        <f>'[1]Investments'!Q279</f>
        <v>0</v>
      </c>
      <c r="R279" s="19">
        <f>'[1]Admin'!Q279+'[1]Publications'!Q279+'[1]Conference'!Q279+'[1]Education'!Q279+'[1]Grant'!Q279+'[1]Development'!Q279+'[1]Board'!Q279+'[1]Sections'!Q279+'[1]Awards'!Q279+'[1]Investments'!Q279</f>
        <v>0</v>
      </c>
    </row>
    <row r="280" spans="1:18" ht="15" customHeight="1">
      <c r="A280" s="18" t="s">
        <v>303</v>
      </c>
      <c r="B280" s="18"/>
      <c r="C280" s="18"/>
      <c r="D280" s="4">
        <f t="shared" si="23"/>
        <v>0</v>
      </c>
      <c r="F280" s="4">
        <f>'[1]Admin'!Q280</f>
        <v>0</v>
      </c>
      <c r="G280" s="4">
        <f>'[1]Publications'!Q280</f>
        <v>0</v>
      </c>
      <c r="H280" s="4">
        <f>'[1]Conference'!Q280</f>
        <v>0</v>
      </c>
      <c r="I280" s="4">
        <f>'[1]Education'!Q280</f>
        <v>0</v>
      </c>
      <c r="J280" s="4">
        <f>'[1]Grant'!Q280</f>
        <v>0</v>
      </c>
      <c r="K280" s="4">
        <f>'[1]Development'!Q280</f>
        <v>0</v>
      </c>
      <c r="L280" s="4">
        <f>'[1]Board'!Q280</f>
        <v>0</v>
      </c>
      <c r="M280" s="4">
        <f>'[1]Sections'!Q280</f>
        <v>0</v>
      </c>
      <c r="N280" s="4">
        <f>'[1]Awards'!Q280</f>
        <v>0</v>
      </c>
      <c r="O280" s="4">
        <f>'[1]Investments'!Q280</f>
        <v>0</v>
      </c>
      <c r="R280" s="19">
        <f>'[1]Admin'!Q280+'[1]Publications'!Q280+'[1]Conference'!Q280+'[1]Education'!Q280+'[1]Grant'!Q280+'[1]Development'!Q280+'[1]Board'!Q280+'[1]Sections'!Q280+'[1]Awards'!Q280+'[1]Investments'!Q280</f>
        <v>0</v>
      </c>
    </row>
    <row r="281" spans="1:18" ht="15" customHeight="1">
      <c r="A281" s="18" t="s">
        <v>304</v>
      </c>
      <c r="B281" s="18"/>
      <c r="C281" s="18"/>
      <c r="D281" s="4">
        <f t="shared" si="23"/>
        <v>0</v>
      </c>
      <c r="F281" s="4">
        <f>'[1]Admin'!Q281</f>
        <v>0</v>
      </c>
      <c r="G281" s="4">
        <f>'[1]Publications'!Q281</f>
        <v>0</v>
      </c>
      <c r="H281" s="4">
        <f>'[1]Conference'!Q281</f>
        <v>0</v>
      </c>
      <c r="I281" s="4">
        <f>'[1]Education'!Q281</f>
        <v>0</v>
      </c>
      <c r="J281" s="4">
        <f>'[1]Grant'!Q281</f>
        <v>0</v>
      </c>
      <c r="K281" s="4">
        <f>'[1]Development'!Q281</f>
        <v>0</v>
      </c>
      <c r="L281" s="4">
        <f>'[1]Board'!Q281</f>
        <v>0</v>
      </c>
      <c r="M281" s="4">
        <f>'[1]Sections'!Q281</f>
        <v>0</v>
      </c>
      <c r="N281" s="4">
        <f>'[1]Awards'!Q281</f>
        <v>0</v>
      </c>
      <c r="O281" s="4">
        <f>'[1]Investments'!Q281</f>
        <v>0</v>
      </c>
      <c r="R281" s="19">
        <f>'[1]Admin'!Q281+'[1]Publications'!Q281+'[1]Conference'!Q281+'[1]Education'!Q281+'[1]Grant'!Q281+'[1]Development'!Q281+'[1]Board'!Q281+'[1]Sections'!Q281+'[1]Awards'!Q281+'[1]Investments'!Q281</f>
        <v>0</v>
      </c>
    </row>
    <row r="282" spans="1:18" ht="15" customHeight="1">
      <c r="A282" s="18" t="s">
        <v>305</v>
      </c>
      <c r="B282" s="18"/>
      <c r="C282" s="18"/>
      <c r="D282" s="4">
        <f t="shared" si="23"/>
        <v>0</v>
      </c>
      <c r="F282" s="4">
        <f>'[1]Admin'!Q282</f>
        <v>0</v>
      </c>
      <c r="G282" s="4">
        <f>'[1]Publications'!Q282</f>
        <v>0</v>
      </c>
      <c r="H282" s="4">
        <f>'[1]Conference'!Q282</f>
        <v>0</v>
      </c>
      <c r="I282" s="4">
        <f>'[1]Education'!Q282</f>
        <v>0</v>
      </c>
      <c r="J282" s="4">
        <f>'[1]Grant'!Q282</f>
        <v>0</v>
      </c>
      <c r="K282" s="4">
        <f>'[1]Development'!Q282</f>
        <v>0</v>
      </c>
      <c r="L282" s="4">
        <f>'[1]Board'!Q282</f>
        <v>0</v>
      </c>
      <c r="M282" s="4">
        <f>'[1]Sections'!Q282</f>
        <v>0</v>
      </c>
      <c r="N282" s="4">
        <f>'[1]Awards'!Q282</f>
        <v>0</v>
      </c>
      <c r="O282" s="4">
        <f>'[1]Investments'!Q282</f>
        <v>0</v>
      </c>
      <c r="R282" s="19">
        <f>'[1]Admin'!Q282+'[1]Publications'!Q282+'[1]Conference'!Q282+'[1]Education'!Q282+'[1]Grant'!Q282+'[1]Development'!Q282+'[1]Board'!Q282+'[1]Sections'!Q282+'[1]Awards'!Q282+'[1]Investments'!Q282</f>
        <v>0</v>
      </c>
    </row>
    <row r="283" spans="1:18" ht="15" customHeight="1">
      <c r="A283" s="18" t="s">
        <v>306</v>
      </c>
      <c r="B283" s="18"/>
      <c r="C283" s="18"/>
      <c r="D283" s="4">
        <f t="shared" si="23"/>
        <v>0</v>
      </c>
      <c r="F283" s="4">
        <f>'[1]Admin'!Q283</f>
        <v>0</v>
      </c>
      <c r="G283" s="4">
        <f>'[1]Publications'!Q283</f>
        <v>0</v>
      </c>
      <c r="H283" s="4">
        <f>'[1]Conference'!Q283</f>
        <v>0</v>
      </c>
      <c r="I283" s="4">
        <f>'[1]Education'!Q283</f>
        <v>0</v>
      </c>
      <c r="J283" s="4">
        <f>'[1]Grant'!Q283</f>
        <v>0</v>
      </c>
      <c r="K283" s="4">
        <f>'[1]Development'!Q283</f>
        <v>0</v>
      </c>
      <c r="L283" s="4">
        <f>'[1]Board'!Q283</f>
        <v>0</v>
      </c>
      <c r="M283" s="4">
        <f>'[1]Sections'!Q283</f>
        <v>0</v>
      </c>
      <c r="N283" s="4">
        <f>'[1]Awards'!Q283</f>
        <v>0</v>
      </c>
      <c r="O283" s="4">
        <f>'[1]Investments'!Q283</f>
        <v>0</v>
      </c>
      <c r="R283" s="19">
        <f>'[1]Admin'!Q283+'[1]Publications'!Q283+'[1]Conference'!Q283+'[1]Education'!Q283+'[1]Grant'!Q283+'[1]Development'!Q283+'[1]Board'!Q283+'[1]Sections'!Q283+'[1]Awards'!Q283+'[1]Investments'!Q283</f>
        <v>0</v>
      </c>
    </row>
    <row r="284" spans="1:18" ht="15" customHeight="1">
      <c r="A284" s="18" t="s">
        <v>307</v>
      </c>
      <c r="B284" s="18"/>
      <c r="C284" s="18"/>
      <c r="D284" s="4">
        <f t="shared" si="23"/>
        <v>0</v>
      </c>
      <c r="F284" s="4">
        <f>'[1]Admin'!Q284</f>
        <v>0</v>
      </c>
      <c r="G284" s="4">
        <f>'[1]Publications'!Q284</f>
        <v>0</v>
      </c>
      <c r="H284" s="4">
        <f>'[1]Conference'!Q284</f>
        <v>0</v>
      </c>
      <c r="I284" s="4">
        <f>'[1]Education'!Q284</f>
        <v>0</v>
      </c>
      <c r="J284" s="4">
        <f>'[1]Grant'!Q284</f>
        <v>0</v>
      </c>
      <c r="K284" s="4">
        <f>'[1]Development'!Q284</f>
        <v>0</v>
      </c>
      <c r="L284" s="4">
        <f>'[1]Board'!Q284</f>
        <v>0</v>
      </c>
      <c r="M284" s="4">
        <f>'[1]Sections'!Q284</f>
        <v>0</v>
      </c>
      <c r="N284" s="4">
        <f>'[1]Awards'!Q284</f>
        <v>0</v>
      </c>
      <c r="O284" s="4">
        <f>'[1]Investments'!Q284</f>
        <v>0</v>
      </c>
      <c r="R284" s="19">
        <f>'[1]Admin'!Q284+'[1]Publications'!Q284+'[1]Conference'!Q284+'[1]Education'!Q284+'[1]Grant'!Q284+'[1]Development'!Q284+'[1]Board'!Q284+'[1]Sections'!Q284+'[1]Awards'!Q284+'[1]Investments'!Q284</f>
        <v>0</v>
      </c>
    </row>
    <row r="285" spans="1:18" ht="15" customHeight="1">
      <c r="A285" s="18" t="s">
        <v>308</v>
      </c>
      <c r="B285" s="18"/>
      <c r="C285" s="18"/>
      <c r="D285" s="4">
        <f t="shared" si="23"/>
        <v>0</v>
      </c>
      <c r="F285" s="4">
        <f>'[1]Admin'!Q285</f>
        <v>0</v>
      </c>
      <c r="G285" s="4">
        <f>'[1]Publications'!Q285</f>
        <v>0</v>
      </c>
      <c r="H285" s="4">
        <f>'[1]Conference'!Q285</f>
        <v>0</v>
      </c>
      <c r="I285" s="4">
        <f>'[1]Education'!Q285</f>
        <v>0</v>
      </c>
      <c r="J285" s="4">
        <f>'[1]Grant'!Q285</f>
        <v>0</v>
      </c>
      <c r="K285" s="4">
        <f>'[1]Development'!Q285</f>
        <v>0</v>
      </c>
      <c r="L285" s="4">
        <f>'[1]Board'!Q285</f>
        <v>0</v>
      </c>
      <c r="M285" s="4">
        <f>'[1]Sections'!Q285</f>
        <v>0</v>
      </c>
      <c r="N285" s="4">
        <f>'[1]Awards'!Q285</f>
        <v>0</v>
      </c>
      <c r="O285" s="4">
        <f>'[1]Investments'!Q285</f>
        <v>0</v>
      </c>
      <c r="R285" s="19">
        <f>'[1]Admin'!Q285+'[1]Publications'!Q285+'[1]Conference'!Q285+'[1]Education'!Q285+'[1]Grant'!Q285+'[1]Development'!Q285+'[1]Board'!Q285+'[1]Sections'!Q285+'[1]Awards'!Q285+'[1]Investments'!Q285</f>
        <v>0</v>
      </c>
    </row>
    <row r="286" spans="1:18" ht="15" customHeight="1">
      <c r="A286" s="18" t="s">
        <v>309</v>
      </c>
      <c r="B286" s="18"/>
      <c r="C286" s="18"/>
      <c r="D286" s="4">
        <f t="shared" si="23"/>
        <v>0</v>
      </c>
      <c r="F286" s="4">
        <f>'[1]Admin'!Q286</f>
        <v>0</v>
      </c>
      <c r="G286" s="4">
        <f>'[1]Publications'!Q286</f>
        <v>0</v>
      </c>
      <c r="H286" s="4">
        <f>'[1]Conference'!Q286</f>
        <v>0</v>
      </c>
      <c r="I286" s="4">
        <f>'[1]Education'!Q286</f>
        <v>0</v>
      </c>
      <c r="J286" s="4">
        <f>'[1]Grant'!Q286</f>
        <v>0</v>
      </c>
      <c r="K286" s="4">
        <f>'[1]Development'!Q286</f>
        <v>0</v>
      </c>
      <c r="L286" s="4">
        <f>'[1]Board'!Q286</f>
        <v>0</v>
      </c>
      <c r="M286" s="4">
        <f>'[1]Sections'!Q286</f>
        <v>0</v>
      </c>
      <c r="N286" s="4">
        <f>'[1]Awards'!Q286</f>
        <v>0</v>
      </c>
      <c r="O286" s="4">
        <f>'[1]Investments'!Q286</f>
        <v>0</v>
      </c>
      <c r="R286" s="19">
        <f>'[1]Admin'!Q286+'[1]Publications'!Q286+'[1]Conference'!Q286+'[1]Education'!Q286+'[1]Grant'!Q286+'[1]Development'!Q286+'[1]Board'!Q286+'[1]Sections'!Q286+'[1]Awards'!Q286+'[1]Investments'!Q286</f>
        <v>0</v>
      </c>
    </row>
    <row r="287" spans="1:18" ht="15" customHeight="1">
      <c r="A287" s="18" t="s">
        <v>310</v>
      </c>
      <c r="B287" s="18"/>
      <c r="C287" s="18"/>
      <c r="D287" s="4">
        <f t="shared" si="23"/>
        <v>0</v>
      </c>
      <c r="F287" s="4">
        <f>'[1]Admin'!Q287</f>
        <v>0</v>
      </c>
      <c r="G287" s="4">
        <f>'[1]Publications'!Q287</f>
        <v>0</v>
      </c>
      <c r="H287" s="4">
        <f>'[1]Conference'!Q287</f>
        <v>0</v>
      </c>
      <c r="I287" s="4">
        <f>'[1]Education'!Q287</f>
        <v>0</v>
      </c>
      <c r="J287" s="4">
        <f>'[1]Grant'!Q287</f>
        <v>0</v>
      </c>
      <c r="K287" s="4">
        <f>'[1]Development'!Q287</f>
        <v>0</v>
      </c>
      <c r="L287" s="4">
        <f>'[1]Board'!Q287</f>
        <v>0</v>
      </c>
      <c r="M287" s="4">
        <f>'[1]Sections'!Q287</f>
        <v>0</v>
      </c>
      <c r="N287" s="4">
        <f>'[1]Awards'!Q287</f>
        <v>0</v>
      </c>
      <c r="O287" s="4">
        <f>'[1]Investments'!Q287</f>
        <v>0</v>
      </c>
      <c r="R287" s="19">
        <f>'[1]Admin'!Q287+'[1]Publications'!Q287+'[1]Conference'!Q287+'[1]Education'!Q287+'[1]Grant'!Q287+'[1]Development'!Q287+'[1]Board'!Q287+'[1]Sections'!Q287+'[1]Awards'!Q287+'[1]Investments'!Q287</f>
        <v>0</v>
      </c>
    </row>
    <row r="288" spans="1:18" ht="15" customHeight="1">
      <c r="A288" s="18" t="s">
        <v>311</v>
      </c>
      <c r="B288" s="18"/>
      <c r="C288" s="18"/>
      <c r="D288" s="4">
        <f t="shared" si="23"/>
        <v>0</v>
      </c>
      <c r="F288" s="4">
        <f>'[1]Admin'!Q288</f>
        <v>0</v>
      </c>
      <c r="G288" s="4">
        <f>'[1]Publications'!Q288</f>
        <v>0</v>
      </c>
      <c r="H288" s="4">
        <f>'[1]Conference'!Q288</f>
        <v>0</v>
      </c>
      <c r="I288" s="4">
        <f>'[1]Education'!Q288</f>
        <v>0</v>
      </c>
      <c r="J288" s="4">
        <f>'[1]Grant'!Q288</f>
        <v>0</v>
      </c>
      <c r="K288" s="4">
        <f>'[1]Development'!Q288</f>
        <v>0</v>
      </c>
      <c r="L288" s="4">
        <f>'[1]Board'!Q288</f>
        <v>0</v>
      </c>
      <c r="M288" s="4">
        <f>'[1]Sections'!Q288</f>
        <v>0</v>
      </c>
      <c r="N288" s="4">
        <f>'[1]Awards'!Q288</f>
        <v>0</v>
      </c>
      <c r="O288" s="4">
        <f>'[1]Investments'!Q288</f>
        <v>0</v>
      </c>
      <c r="R288" s="19">
        <f>'[1]Admin'!Q288+'[1]Publications'!Q288+'[1]Conference'!Q288+'[1]Education'!Q288+'[1]Grant'!Q288+'[1]Development'!Q288+'[1]Board'!Q288+'[1]Sections'!Q288+'[1]Awards'!Q288+'[1]Investments'!Q288</f>
        <v>0</v>
      </c>
    </row>
    <row r="289" spans="1:18" ht="15" customHeight="1">
      <c r="A289" s="18" t="s">
        <v>312</v>
      </c>
      <c r="B289" s="18"/>
      <c r="C289" s="18"/>
      <c r="D289" s="4">
        <f t="shared" si="23"/>
        <v>0</v>
      </c>
      <c r="F289" s="4">
        <f>'[1]Admin'!Q289</f>
        <v>0</v>
      </c>
      <c r="G289" s="4">
        <f>'[1]Publications'!Q289</f>
        <v>0</v>
      </c>
      <c r="H289" s="4">
        <f>'[1]Conference'!Q289</f>
        <v>0</v>
      </c>
      <c r="I289" s="4">
        <f>'[1]Education'!Q289</f>
        <v>0</v>
      </c>
      <c r="J289" s="4">
        <f>'[1]Grant'!Q289</f>
        <v>0</v>
      </c>
      <c r="K289" s="4">
        <f>'[1]Development'!Q289</f>
        <v>0</v>
      </c>
      <c r="L289" s="4">
        <f>'[1]Board'!Q289</f>
        <v>0</v>
      </c>
      <c r="M289" s="4">
        <f>'[1]Sections'!Q289</f>
        <v>0</v>
      </c>
      <c r="N289" s="4">
        <f>'[1]Awards'!Q289</f>
        <v>0</v>
      </c>
      <c r="O289" s="4">
        <f>'[1]Investments'!Q289</f>
        <v>0</v>
      </c>
      <c r="R289" s="19">
        <f>'[1]Admin'!Q289+'[1]Publications'!Q289+'[1]Conference'!Q289+'[1]Education'!Q289+'[1]Grant'!Q289+'[1]Development'!Q289+'[1]Board'!Q289+'[1]Sections'!Q289+'[1]Awards'!Q289+'[1]Investments'!Q289</f>
        <v>0</v>
      </c>
    </row>
    <row r="290" spans="1:18" ht="15" customHeight="1">
      <c r="A290" s="18" t="s">
        <v>313</v>
      </c>
      <c r="B290" s="18"/>
      <c r="C290" s="18"/>
      <c r="D290" s="4">
        <f t="shared" si="23"/>
        <v>0</v>
      </c>
      <c r="F290" s="4">
        <f>'[1]Admin'!Q290</f>
        <v>0</v>
      </c>
      <c r="G290" s="4">
        <f>'[1]Publications'!Q290</f>
        <v>0</v>
      </c>
      <c r="H290" s="4">
        <f>'[1]Conference'!Q290</f>
        <v>0</v>
      </c>
      <c r="I290" s="4">
        <f>'[1]Education'!Q290</f>
        <v>0</v>
      </c>
      <c r="J290" s="4">
        <f>'[1]Grant'!Q290</f>
        <v>0</v>
      </c>
      <c r="K290" s="4">
        <f>'[1]Development'!Q290</f>
        <v>0</v>
      </c>
      <c r="L290" s="4">
        <f>'[1]Board'!Q290</f>
        <v>0</v>
      </c>
      <c r="M290" s="4">
        <f>'[1]Sections'!Q290</f>
        <v>0</v>
      </c>
      <c r="N290" s="4">
        <f>'[1]Awards'!Q290</f>
        <v>0</v>
      </c>
      <c r="O290" s="4">
        <f>'[1]Investments'!Q290</f>
        <v>0</v>
      </c>
      <c r="R290" s="19">
        <f>'[1]Admin'!Q290+'[1]Publications'!Q290+'[1]Conference'!Q290+'[1]Education'!Q290+'[1]Grant'!Q290+'[1]Development'!Q290+'[1]Board'!Q290+'[1]Sections'!Q290+'[1]Awards'!Q290+'[1]Investments'!Q290</f>
        <v>0</v>
      </c>
    </row>
    <row r="291" spans="1:18" ht="15" customHeight="1">
      <c r="A291" s="18" t="s">
        <v>314</v>
      </c>
      <c r="B291" s="18"/>
      <c r="C291" s="18"/>
      <c r="D291" s="4">
        <f t="shared" si="23"/>
        <v>0</v>
      </c>
      <c r="F291" s="4">
        <f>'[1]Admin'!Q291</f>
        <v>0</v>
      </c>
      <c r="G291" s="4">
        <f>'[1]Publications'!Q291</f>
        <v>0</v>
      </c>
      <c r="H291" s="4">
        <f>'[1]Conference'!Q291</f>
        <v>0</v>
      </c>
      <c r="I291" s="4">
        <f>'[1]Education'!Q291</f>
        <v>0</v>
      </c>
      <c r="J291" s="4">
        <f>'[1]Grant'!Q291</f>
        <v>0</v>
      </c>
      <c r="K291" s="4">
        <f>'[1]Development'!Q291</f>
        <v>0</v>
      </c>
      <c r="L291" s="4">
        <f>'[1]Board'!Q291</f>
        <v>0</v>
      </c>
      <c r="M291" s="4">
        <f>'[1]Sections'!Q291</f>
        <v>0</v>
      </c>
      <c r="N291" s="4">
        <f>'[1]Awards'!Q291</f>
        <v>0</v>
      </c>
      <c r="O291" s="4">
        <f>'[1]Investments'!Q291</f>
        <v>0</v>
      </c>
      <c r="R291" s="19">
        <f>'[1]Admin'!Q291+'[1]Publications'!Q291+'[1]Conference'!Q291+'[1]Education'!Q291+'[1]Grant'!Q291+'[1]Development'!Q291+'[1]Board'!Q291+'[1]Sections'!Q291+'[1]Awards'!Q291+'[1]Investments'!Q291</f>
        <v>0</v>
      </c>
    </row>
    <row r="292" spans="1:18" ht="15" customHeight="1">
      <c r="A292" s="20" t="s">
        <v>315</v>
      </c>
      <c r="B292" s="20"/>
      <c r="C292" s="20"/>
      <c r="D292" s="21">
        <f aca="true" t="shared" si="24" ref="D292:Q292">(((((((((((((((((((((((((D266)+(D267))+(D268))+(D269))+(D270))+(D271))+(D272))+(D273))+(D274))+(D275))+(D276))+(D277))+(D278))+(D279))+(D280))+(D281))+(D282))+(D283))+(D284))+(D285))+(D286))+(D287))+(D288))+(D289))+(D290))+(D291)</f>
        <v>0</v>
      </c>
      <c r="E292" s="21"/>
      <c r="F292" s="21">
        <f t="shared" si="24"/>
        <v>0</v>
      </c>
      <c r="G292" s="21">
        <f t="shared" si="24"/>
        <v>0</v>
      </c>
      <c r="H292" s="21">
        <f>(((((((((((((((((((((((((H266)+(H267))+(H268))+(H269))+(H270))+(H271))+(H272))+(H273))+(H274))+(H275))+(H276))+(H277))+(H278))+(H279))+(H280))+(H281))+(H282))+(H283))+(H284))+(H285))+(H286))+(H287))+(H288))+(H289))+(H290))+(H291)</f>
        <v>0</v>
      </c>
      <c r="I292" s="21">
        <f t="shared" si="24"/>
        <v>0</v>
      </c>
      <c r="J292" s="21">
        <f t="shared" si="24"/>
        <v>0</v>
      </c>
      <c r="K292" s="21">
        <f>(((((((((((((((((((((((((K266)+(K267))+(K268))+(K269))+(K270))+(K271))+(K272))+(K273))+(K274))+(K275))+(K276))+(K277))+(K278))+(K279))+(K280))+(K281))+(K282))+(K283))+(K284))+(K285))+(K286))+(K287))+(K288))+(K289))+(K290))+(K291)</f>
        <v>0</v>
      </c>
      <c r="L292" s="21">
        <f t="shared" si="24"/>
        <v>0</v>
      </c>
      <c r="M292" s="21">
        <f>(((((((((((((((((((((((((M266)+(M267))+(M268))+(M269))+(M270))+(M271))+(M272))+(M273))+(M274))+(M275))+(M276))+(M277))+(M278))+(M279))+(M280))+(M281))+(M282))+(M283))+(M284))+(M285))+(M286))+(M287))+(M288))+(M289))+(M290))+(M291)</f>
        <v>0</v>
      </c>
      <c r="N292" s="21">
        <f>(((((((((((((((((((((((((N266)+(N267))+(N268))+(N269))+(N270))+(N271))+(N272))+(N273))+(N274))+(N275))+(N276))+(N277))+(N278))+(N279))+(N280))+(N281))+(N282))+(N283))+(N284))+(N285))+(N286))+(N287))+(N288))+(N289))+(N290))+(N291)</f>
        <v>0</v>
      </c>
      <c r="O292" s="21">
        <f t="shared" si="24"/>
        <v>0</v>
      </c>
      <c r="P292" s="21">
        <f t="shared" si="24"/>
        <v>0</v>
      </c>
      <c r="Q292" s="21">
        <f t="shared" si="24"/>
        <v>0</v>
      </c>
      <c r="R292" s="21">
        <f>(((((((((((((((((((((((((R266)+(R267))+(R268))+(R269))+(R270))+(R271))+(R272))+(R273))+(R274))+(R275))+(R276))+(R277))+(R278))+(R279))+(R280))+(R281))+(R282))+(R283))+(R284))+(R285))+(R286))+(R287))+(R288))+(R289))+(R290))+(R291)</f>
        <v>0</v>
      </c>
    </row>
    <row r="293" spans="1:18" ht="15" customHeight="1">
      <c r="A293" s="20" t="s">
        <v>316</v>
      </c>
      <c r="B293" s="20"/>
      <c r="C293" s="20"/>
      <c r="D293" s="21">
        <f aca="true" t="shared" si="25" ref="D293:Q293">(((((((((D257)+(D258))+(D259))+(D260))+(D261))+(D262))+(D263))+(D264))+(D265))+(D292)</f>
        <v>0</v>
      </c>
      <c r="E293" s="21"/>
      <c r="F293" s="21">
        <f t="shared" si="25"/>
        <v>0</v>
      </c>
      <c r="G293" s="21">
        <f t="shared" si="25"/>
        <v>0</v>
      </c>
      <c r="H293" s="21">
        <f>(((((((((H257)+(H258))+(H259))+(H260))+(H261))+(H262))+(H263))+(H264))+(H265))+(H292)</f>
        <v>0</v>
      </c>
      <c r="I293" s="21">
        <f t="shared" si="25"/>
        <v>0</v>
      </c>
      <c r="J293" s="21">
        <f t="shared" si="25"/>
        <v>0</v>
      </c>
      <c r="K293" s="21">
        <f>(((((((((K257)+(K258))+(K259))+(K260))+(K261))+(K262))+(K263))+(K264))+(K265))+(K292)</f>
        <v>0</v>
      </c>
      <c r="L293" s="21">
        <f t="shared" si="25"/>
        <v>0</v>
      </c>
      <c r="M293" s="21">
        <f>(((((((((M257)+(M258))+(M259))+(M260))+(M261))+(M262))+(M263))+(M264))+(M265))+(M292)</f>
        <v>0</v>
      </c>
      <c r="N293" s="21">
        <f>(((((((((N257)+(N258))+(N259))+(N260))+(N261))+(N262))+(N263))+(N264))+(N265))+(N292)</f>
        <v>0</v>
      </c>
      <c r="O293" s="21">
        <f t="shared" si="25"/>
        <v>0</v>
      </c>
      <c r="P293" s="21">
        <f t="shared" si="25"/>
        <v>0</v>
      </c>
      <c r="Q293" s="21">
        <f t="shared" si="25"/>
        <v>0</v>
      </c>
      <c r="R293" s="21">
        <f>(((((((((R257)+(R258))+(R259))+(R260))+(R261))+(R262))+(R263))+(R264))+(R265))+(R292)</f>
        <v>0</v>
      </c>
    </row>
    <row r="294" spans="1:20" ht="15" customHeight="1">
      <c r="A294" s="18" t="s">
        <v>317</v>
      </c>
      <c r="B294" s="18"/>
      <c r="C294" s="18"/>
      <c r="D294" s="4">
        <f t="shared" si="23"/>
        <v>160000</v>
      </c>
      <c r="F294" s="4">
        <f>'[1]Admin'!Q294</f>
        <v>0</v>
      </c>
      <c r="G294" s="4">
        <f>'[1]Publications'!Q294</f>
        <v>0</v>
      </c>
      <c r="H294" s="4">
        <f>'[1]Conference'!Q294</f>
        <v>0</v>
      </c>
      <c r="I294" s="4">
        <f>'[1]Education'!Q294</f>
        <v>0</v>
      </c>
      <c r="J294" s="4">
        <f>'[1]Grant'!Q294</f>
        <v>0</v>
      </c>
      <c r="K294" s="4">
        <f>'[1]Development'!Q294</f>
        <v>0</v>
      </c>
      <c r="L294" s="4">
        <f>'[1]Board'!Q294</f>
        <v>0</v>
      </c>
      <c r="M294" s="4">
        <f>'[1]Sections'!Q294</f>
        <v>0</v>
      </c>
      <c r="N294" s="4">
        <f>'[1]Awards'!Q294</f>
        <v>0</v>
      </c>
      <c r="O294" s="4">
        <f>'[1]Investments'!Q294</f>
        <v>160000</v>
      </c>
      <c r="R294" s="19">
        <f>'[1]Admin'!Q294+'[1]Publications'!Q294+'[1]Conference'!Q294+'[1]Education'!Q294+'[1]Grant'!Q294+'[1]Development'!Q294+'[1]Board'!Q294+'[1]Sections'!Q294+'[1]Awards'!Q294+'[1]Investments'!Q294</f>
        <v>160000</v>
      </c>
      <c r="T294" t="s">
        <v>318</v>
      </c>
    </row>
    <row r="295" spans="1:18" ht="15" customHeight="1">
      <c r="A295" s="18" t="s">
        <v>319</v>
      </c>
      <c r="B295" s="18"/>
      <c r="C295" s="18"/>
      <c r="D295" s="4">
        <f t="shared" si="23"/>
        <v>0</v>
      </c>
      <c r="F295" s="4">
        <f>'[1]Admin'!Q295</f>
        <v>0</v>
      </c>
      <c r="G295" s="4">
        <f>'[1]Publications'!Q295</f>
        <v>0</v>
      </c>
      <c r="H295" s="4">
        <f>'[1]Conference'!Q295</f>
        <v>0</v>
      </c>
      <c r="I295" s="4">
        <f>'[1]Education'!Q295</f>
        <v>0</v>
      </c>
      <c r="J295" s="4">
        <f>'[1]Grant'!Q295</f>
        <v>0</v>
      </c>
      <c r="K295" s="4">
        <f>'[1]Development'!Q295</f>
        <v>0</v>
      </c>
      <c r="L295" s="4">
        <f>'[1]Board'!Q295</f>
        <v>0</v>
      </c>
      <c r="M295" s="4">
        <f>'[1]Sections'!Q295</f>
        <v>0</v>
      </c>
      <c r="N295" s="4">
        <f>'[1]Awards'!Q295</f>
        <v>0</v>
      </c>
      <c r="O295" s="4">
        <f>'[1]Investments'!Q295</f>
        <v>0</v>
      </c>
      <c r="R295" s="19">
        <f>'[1]Admin'!Q295+'[1]Publications'!Q295+'[1]Conference'!Q295+'[1]Education'!Q295+'[1]Grant'!Q295+'[1]Development'!Q295+'[1]Board'!Q295+'[1]Sections'!Q295+'[1]Awards'!Q295+'[1]Investments'!Q295</f>
        <v>0</v>
      </c>
    </row>
    <row r="296" spans="1:18" ht="15" customHeight="1">
      <c r="A296" s="18" t="s">
        <v>320</v>
      </c>
      <c r="B296" s="18"/>
      <c r="C296" s="18"/>
      <c r="D296" s="4">
        <f t="shared" si="23"/>
        <v>0</v>
      </c>
      <c r="F296" s="4">
        <f>'[1]Admin'!Q296</f>
        <v>0</v>
      </c>
      <c r="G296" s="4">
        <f>'[1]Publications'!Q296</f>
        <v>0</v>
      </c>
      <c r="H296" s="4">
        <f>'[1]Conference'!Q296</f>
        <v>0</v>
      </c>
      <c r="I296" s="4">
        <f>'[1]Education'!Q296</f>
        <v>0</v>
      </c>
      <c r="J296" s="4">
        <f>'[1]Grant'!Q296</f>
        <v>0</v>
      </c>
      <c r="K296" s="4">
        <f>'[1]Development'!Q296</f>
        <v>0</v>
      </c>
      <c r="L296" s="4">
        <f>'[1]Board'!Q296</f>
        <v>0</v>
      </c>
      <c r="M296" s="4">
        <f>'[1]Sections'!Q296</f>
        <v>0</v>
      </c>
      <c r="N296" s="4">
        <f>'[1]Awards'!Q296</f>
        <v>0</v>
      </c>
      <c r="O296" s="4">
        <f>'[1]Investments'!Q296</f>
        <v>0</v>
      </c>
      <c r="R296" s="19">
        <f>'[1]Admin'!Q296+'[1]Publications'!Q296+'[1]Conference'!Q296+'[1]Education'!Q296+'[1]Grant'!Q296+'[1]Development'!Q296+'[1]Board'!Q296+'[1]Sections'!Q296+'[1]Awards'!Q296+'[1]Investments'!Q296</f>
        <v>0</v>
      </c>
    </row>
    <row r="297" spans="1:18" ht="15" customHeight="1">
      <c r="A297" s="18" t="s">
        <v>321</v>
      </c>
      <c r="B297" s="18"/>
      <c r="C297" s="18"/>
      <c r="D297" s="4">
        <f t="shared" si="23"/>
        <v>0</v>
      </c>
      <c r="F297" s="4">
        <f>'[1]Admin'!Q297</f>
        <v>0</v>
      </c>
      <c r="G297" s="4">
        <f>'[1]Publications'!Q297</f>
        <v>0</v>
      </c>
      <c r="H297" s="4">
        <f>'[1]Conference'!Q297</f>
        <v>0</v>
      </c>
      <c r="I297" s="4">
        <f>'[1]Education'!Q297</f>
        <v>0</v>
      </c>
      <c r="J297" s="4">
        <f>'[1]Grant'!Q297</f>
        <v>0</v>
      </c>
      <c r="K297" s="4">
        <f>'[1]Development'!Q297</f>
        <v>0</v>
      </c>
      <c r="L297" s="4">
        <f>'[1]Board'!Q297</f>
        <v>0</v>
      </c>
      <c r="M297" s="4">
        <f>'[1]Sections'!Q297</f>
        <v>0</v>
      </c>
      <c r="N297" s="4">
        <f>'[1]Awards'!Q297</f>
        <v>0</v>
      </c>
      <c r="O297" s="4">
        <f>'[1]Investments'!Q297</f>
        <v>0</v>
      </c>
      <c r="R297" s="19">
        <f>'[1]Admin'!Q297+'[1]Publications'!Q297+'[1]Conference'!Q297+'[1]Education'!Q297+'[1]Grant'!Q297+'[1]Development'!Q297+'[1]Board'!Q297+'[1]Sections'!Q297+'[1]Awards'!Q297+'[1]Investments'!Q297</f>
        <v>0</v>
      </c>
    </row>
    <row r="298" spans="1:18" ht="15" customHeight="1">
      <c r="A298" s="18" t="s">
        <v>322</v>
      </c>
      <c r="B298" s="18"/>
      <c r="C298" s="18"/>
      <c r="D298" s="4">
        <f t="shared" si="23"/>
        <v>0</v>
      </c>
      <c r="F298" s="4">
        <f>'[1]Admin'!Q298</f>
        <v>0</v>
      </c>
      <c r="G298" s="4">
        <f>'[1]Publications'!Q298</f>
        <v>0</v>
      </c>
      <c r="H298" s="4">
        <f>'[1]Conference'!Q298</f>
        <v>0</v>
      </c>
      <c r="I298" s="4">
        <f>'[1]Education'!Q298</f>
        <v>0</v>
      </c>
      <c r="J298" s="4">
        <f>'[1]Grant'!Q298</f>
        <v>0</v>
      </c>
      <c r="K298" s="4">
        <f>'[1]Development'!Q298</f>
        <v>0</v>
      </c>
      <c r="L298" s="4">
        <f>'[1]Board'!Q298</f>
        <v>0</v>
      </c>
      <c r="M298" s="4">
        <f>'[1]Sections'!Q298</f>
        <v>0</v>
      </c>
      <c r="N298" s="4">
        <f>'[1]Awards'!Q298</f>
        <v>0</v>
      </c>
      <c r="O298" s="4">
        <f>'[1]Investments'!Q298</f>
        <v>0</v>
      </c>
      <c r="R298" s="19">
        <f>'[1]Admin'!Q298+'[1]Publications'!Q298+'[1]Conference'!Q298+'[1]Education'!Q298+'[1]Grant'!Q298+'[1]Development'!Q298+'[1]Board'!Q298+'[1]Sections'!Q298+'[1]Awards'!Q298+'[1]Investments'!Q298</f>
        <v>0</v>
      </c>
    </row>
    <row r="299" spans="1:18" ht="15" customHeight="1">
      <c r="A299" s="18" t="s">
        <v>323</v>
      </c>
      <c r="B299" s="18"/>
      <c r="C299" s="18"/>
      <c r="D299" s="4">
        <f t="shared" si="23"/>
        <v>0</v>
      </c>
      <c r="F299" s="4">
        <f>'[1]Admin'!Q299</f>
        <v>0</v>
      </c>
      <c r="G299" s="4">
        <f>'[1]Publications'!Q299</f>
        <v>0</v>
      </c>
      <c r="H299" s="4">
        <f>'[1]Conference'!Q299</f>
        <v>0</v>
      </c>
      <c r="I299" s="4">
        <f>'[1]Education'!Q299</f>
        <v>0</v>
      </c>
      <c r="J299" s="4">
        <f>'[1]Grant'!Q299</f>
        <v>0</v>
      </c>
      <c r="K299" s="4">
        <f>'[1]Development'!Q299</f>
        <v>0</v>
      </c>
      <c r="L299" s="4">
        <f>'[1]Board'!Q299</f>
        <v>0</v>
      </c>
      <c r="M299" s="4">
        <f>'[1]Sections'!Q299</f>
        <v>0</v>
      </c>
      <c r="N299" s="4">
        <f>'[1]Awards'!Q299</f>
        <v>0</v>
      </c>
      <c r="O299" s="4">
        <f>'[1]Investments'!Q299</f>
        <v>0</v>
      </c>
      <c r="R299" s="19">
        <f>'[1]Admin'!Q299+'[1]Publications'!Q299+'[1]Conference'!Q299+'[1]Education'!Q299+'[1]Grant'!Q299+'[1]Development'!Q299+'[1]Board'!Q299+'[1]Sections'!Q299+'[1]Awards'!Q299+'[1]Investments'!Q299</f>
        <v>0</v>
      </c>
    </row>
    <row r="300" spans="1:18" ht="15" customHeight="1">
      <c r="A300" s="18" t="s">
        <v>324</v>
      </c>
      <c r="B300" s="18"/>
      <c r="C300" s="18"/>
      <c r="D300" s="4">
        <f t="shared" si="23"/>
        <v>0</v>
      </c>
      <c r="F300" s="4">
        <f>'[1]Admin'!Q300</f>
        <v>0</v>
      </c>
      <c r="G300" s="4">
        <f>'[1]Publications'!Q300</f>
        <v>0</v>
      </c>
      <c r="H300" s="4">
        <f>'[1]Conference'!Q300</f>
        <v>0</v>
      </c>
      <c r="I300" s="4">
        <f>'[1]Education'!Q300</f>
        <v>0</v>
      </c>
      <c r="J300" s="4">
        <f>'[1]Grant'!Q300</f>
        <v>0</v>
      </c>
      <c r="K300" s="4">
        <f>'[1]Development'!Q300</f>
        <v>0</v>
      </c>
      <c r="L300" s="4">
        <f>'[1]Board'!Q300</f>
        <v>0</v>
      </c>
      <c r="M300" s="4">
        <f>'[1]Sections'!Q300</f>
        <v>0</v>
      </c>
      <c r="N300" s="4">
        <f>'[1]Awards'!Q300</f>
        <v>0</v>
      </c>
      <c r="O300" s="4">
        <f>'[1]Investments'!Q300</f>
        <v>0</v>
      </c>
      <c r="R300" s="19">
        <f>'[1]Admin'!Q300+'[1]Publications'!Q300+'[1]Conference'!Q300+'[1]Education'!Q300+'[1]Grant'!Q300+'[1]Development'!Q300+'[1]Board'!Q300+'[1]Sections'!Q300+'[1]Awards'!Q300+'[1]Investments'!Q300</f>
        <v>0</v>
      </c>
    </row>
    <row r="301" spans="1:18" ht="15" customHeight="1">
      <c r="A301" s="18" t="s">
        <v>325</v>
      </c>
      <c r="B301" s="18"/>
      <c r="C301" s="18"/>
      <c r="D301" s="4">
        <f t="shared" si="23"/>
        <v>-88000</v>
      </c>
      <c r="F301" s="4">
        <f>'[1]Admin'!Q301</f>
        <v>0</v>
      </c>
      <c r="G301" s="4">
        <f>'[1]Publications'!Q301</f>
        <v>0</v>
      </c>
      <c r="H301" s="4">
        <f>'[1]Conference'!Q301</f>
        <v>0</v>
      </c>
      <c r="I301" s="4">
        <f>'[1]Education'!Q301</f>
        <v>0</v>
      </c>
      <c r="J301" s="4">
        <f>'[1]Grant'!Q301</f>
        <v>0</v>
      </c>
      <c r="K301" s="4">
        <f>'[1]Development'!Q301</f>
        <v>0</v>
      </c>
      <c r="L301" s="4">
        <f>'[1]Board'!Q301</f>
        <v>0</v>
      </c>
      <c r="M301" s="4">
        <f>'[1]Sections'!Q301</f>
        <v>0</v>
      </c>
      <c r="N301" s="4">
        <f>'[1]Awards'!Q301</f>
        <v>0</v>
      </c>
      <c r="O301" s="4">
        <f>'[1]Investments'!Q301</f>
        <v>-88000</v>
      </c>
      <c r="R301" s="19">
        <f>'[1]Admin'!Q301+'[1]Publications'!Q301+'[1]Conference'!Q301+'[1]Education'!Q301+'[1]Grant'!Q301+'[1]Development'!Q301+'[1]Board'!Q301+'[1]Sections'!Q301+'[1]Awards'!Q301+'[1]Investments'!Q301</f>
        <v>-88000</v>
      </c>
    </row>
    <row r="302" spans="1:18" ht="15" customHeight="1">
      <c r="A302" s="18" t="s">
        <v>326</v>
      </c>
      <c r="B302" s="18"/>
      <c r="C302" s="18"/>
      <c r="D302" s="4">
        <f t="shared" si="23"/>
        <v>0</v>
      </c>
      <c r="F302" s="4">
        <f>'[1]Admin'!Q302</f>
        <v>0</v>
      </c>
      <c r="G302" s="4">
        <f>'[1]Publications'!Q302</f>
        <v>0</v>
      </c>
      <c r="H302" s="4">
        <f>'[1]Conference'!Q302</f>
        <v>0</v>
      </c>
      <c r="I302" s="4">
        <f>'[1]Education'!Q302</f>
        <v>0</v>
      </c>
      <c r="J302" s="4">
        <f>'[1]Grant'!Q302</f>
        <v>0</v>
      </c>
      <c r="K302" s="4">
        <f>'[1]Development'!Q302</f>
        <v>0</v>
      </c>
      <c r="L302" s="4">
        <f>'[1]Board'!Q302</f>
        <v>0</v>
      </c>
      <c r="M302" s="4">
        <f>'[1]Sections'!Q302</f>
        <v>0</v>
      </c>
      <c r="N302" s="4">
        <f>'[1]Awards'!Q302</f>
        <v>0</v>
      </c>
      <c r="O302" s="4">
        <f>'[1]Investments'!Q302</f>
        <v>0</v>
      </c>
      <c r="R302" s="19">
        <f>'[1]Admin'!Q302+'[1]Publications'!Q302+'[1]Conference'!Q302+'[1]Education'!Q302+'[1]Grant'!Q302+'[1]Development'!Q302+'[1]Board'!Q302+'[1]Sections'!Q302+'[1]Awards'!Q302+'[1]Investments'!Q302</f>
        <v>0</v>
      </c>
    </row>
    <row r="303" spans="1:18" ht="15" customHeight="1">
      <c r="A303" s="18" t="s">
        <v>327</v>
      </c>
      <c r="B303" s="18"/>
      <c r="C303" s="18"/>
      <c r="D303" s="4">
        <f t="shared" si="23"/>
        <v>0</v>
      </c>
      <c r="F303" s="4">
        <f>'[1]Admin'!Q303</f>
        <v>0</v>
      </c>
      <c r="G303" s="4">
        <f>'[1]Publications'!Q303</f>
        <v>0</v>
      </c>
      <c r="H303" s="4">
        <f>'[1]Conference'!Q303</f>
        <v>0</v>
      </c>
      <c r="I303" s="4">
        <f>'[1]Education'!Q303</f>
        <v>0</v>
      </c>
      <c r="J303" s="4">
        <f>'[1]Grant'!Q303</f>
        <v>0</v>
      </c>
      <c r="K303" s="4">
        <f>'[1]Development'!Q303</f>
        <v>0</v>
      </c>
      <c r="L303" s="4">
        <f>'[1]Board'!Q303</f>
        <v>0</v>
      </c>
      <c r="M303" s="4">
        <f>'[1]Sections'!Q303</f>
        <v>0</v>
      </c>
      <c r="N303" s="4">
        <f>'[1]Awards'!Q303</f>
        <v>0</v>
      </c>
      <c r="O303" s="4">
        <f>'[1]Investments'!Q303</f>
        <v>0</v>
      </c>
      <c r="R303" s="19">
        <f>'[1]Admin'!Q303+'[1]Publications'!Q303+'[1]Conference'!Q303+'[1]Education'!Q303+'[1]Grant'!Q303+'[1]Development'!Q303+'[1]Board'!Q303+'[1]Sections'!Q303+'[1]Awards'!Q303+'[1]Investments'!Q303</f>
        <v>0</v>
      </c>
    </row>
    <row r="304" spans="1:18" ht="15" customHeight="1">
      <c r="A304" s="20" t="s">
        <v>328</v>
      </c>
      <c r="B304" s="20"/>
      <c r="C304" s="20"/>
      <c r="D304" s="21">
        <f aca="true" t="shared" si="26" ref="D304:Q304">(((((((((D294)+(D295))+(D296))+(D297))+(D298))+(D299))+(D300))+(D301))+(D302))+(D303)</f>
        <v>72000</v>
      </c>
      <c r="E304" s="21"/>
      <c r="F304" s="21">
        <f t="shared" si="26"/>
        <v>0</v>
      </c>
      <c r="G304" s="21">
        <f t="shared" si="26"/>
        <v>0</v>
      </c>
      <c r="H304" s="21">
        <f>(((((((((H294)+(H295))+(H296))+(H297))+(H298))+(H299))+(H300))+(H301))+(H302))+(H303)</f>
        <v>0</v>
      </c>
      <c r="I304" s="21">
        <f t="shared" si="26"/>
        <v>0</v>
      </c>
      <c r="J304" s="21">
        <f t="shared" si="26"/>
        <v>0</v>
      </c>
      <c r="K304" s="21">
        <f>(((((((((K294)+(K295))+(K296))+(K297))+(K298))+(K299))+(K300))+(K301))+(K302))+(K303)</f>
        <v>0</v>
      </c>
      <c r="L304" s="21">
        <f t="shared" si="26"/>
        <v>0</v>
      </c>
      <c r="M304" s="21">
        <f>(((((((((M294)+(M295))+(M296))+(M297))+(M298))+(M299))+(M300))+(M301))+(M302))+(M303)</f>
        <v>0</v>
      </c>
      <c r="N304" s="21">
        <f>(((((((((N294)+(N295))+(N296))+(N297))+(N298))+(N299))+(N300))+(N301))+(N302))+(N303)</f>
        <v>0</v>
      </c>
      <c r="O304" s="21">
        <f t="shared" si="26"/>
        <v>72000</v>
      </c>
      <c r="P304" s="21">
        <f t="shared" si="26"/>
        <v>0</v>
      </c>
      <c r="Q304" s="21">
        <f t="shared" si="26"/>
        <v>0</v>
      </c>
      <c r="R304" s="21">
        <f>(((((((((R294)+(R295))+(R296))+(R297))+(R298))+(R299))+(R300))+(R301))+(R302))+(R303)</f>
        <v>72000</v>
      </c>
    </row>
    <row r="305" spans="1:18" ht="15" customHeight="1">
      <c r="A305" s="18" t="s">
        <v>329</v>
      </c>
      <c r="B305" s="18"/>
      <c r="C305" s="18"/>
      <c r="D305" s="4">
        <f t="shared" si="23"/>
        <v>0</v>
      </c>
      <c r="F305" s="4">
        <f>'[1]Admin'!Q305</f>
        <v>0</v>
      </c>
      <c r="G305" s="4">
        <f>'[1]Publications'!Q305</f>
        <v>0</v>
      </c>
      <c r="H305" s="4">
        <f>'[1]Conference'!Q305</f>
        <v>0</v>
      </c>
      <c r="I305" s="4">
        <f>'[1]Education'!Q305</f>
        <v>0</v>
      </c>
      <c r="J305" s="4">
        <f>'[1]Grant'!Q305</f>
        <v>0</v>
      </c>
      <c r="K305" s="4">
        <f>'[1]Development'!Q305</f>
        <v>0</v>
      </c>
      <c r="L305" s="4">
        <f>'[1]Board'!Q305</f>
        <v>0</v>
      </c>
      <c r="M305" s="4">
        <f>'[1]Sections'!Q305</f>
        <v>0</v>
      </c>
      <c r="N305" s="4">
        <f>'[1]Awards'!Q305</f>
        <v>0</v>
      </c>
      <c r="O305" s="4">
        <f>'[1]Investments'!Q305</f>
        <v>0</v>
      </c>
      <c r="R305" s="19">
        <f>'[1]Admin'!Q305+'[1]Publications'!Q305+'[1]Conference'!Q305+'[1]Education'!Q305+'[1]Grant'!Q305+'[1]Development'!Q305+'[1]Board'!Q305+'[1]Sections'!Q305+'[1]Awards'!Q305+'[1]Investments'!Q305</f>
        <v>0</v>
      </c>
    </row>
    <row r="306" spans="1:18" ht="15" customHeight="1">
      <c r="A306" s="18" t="s">
        <v>330</v>
      </c>
      <c r="B306" s="18"/>
      <c r="C306" s="18"/>
      <c r="D306" s="4">
        <f t="shared" si="23"/>
        <v>0</v>
      </c>
      <c r="F306" s="4">
        <f>'[1]Admin'!Q306</f>
        <v>0</v>
      </c>
      <c r="G306" s="4">
        <f>'[1]Publications'!Q306</f>
        <v>0</v>
      </c>
      <c r="H306" s="4">
        <f>'[1]Conference'!Q306</f>
        <v>0</v>
      </c>
      <c r="I306" s="4">
        <f>'[1]Education'!Q306</f>
        <v>0</v>
      </c>
      <c r="J306" s="4">
        <f>'[1]Grant'!Q306</f>
        <v>0</v>
      </c>
      <c r="K306" s="4">
        <f>'[1]Development'!Q306</f>
        <v>0</v>
      </c>
      <c r="L306" s="4">
        <f>'[1]Board'!Q306</f>
        <v>0</v>
      </c>
      <c r="M306" s="4">
        <f>'[1]Sections'!Q306</f>
        <v>0</v>
      </c>
      <c r="N306" s="4">
        <f>'[1]Awards'!Q306</f>
        <v>0</v>
      </c>
      <c r="O306" s="4">
        <f>'[1]Investments'!Q306</f>
        <v>0</v>
      </c>
      <c r="R306" s="19">
        <f>'[1]Admin'!Q306+'[1]Publications'!Q306+'[1]Conference'!Q306+'[1]Education'!Q306+'[1]Grant'!Q306+'[1]Development'!Q306+'[1]Board'!Q306+'[1]Sections'!Q306+'[1]Awards'!Q306+'[1]Investments'!Q306</f>
        <v>0</v>
      </c>
    </row>
    <row r="307" spans="1:18" ht="15" customHeight="1">
      <c r="A307" s="18" t="s">
        <v>331</v>
      </c>
      <c r="B307" s="18"/>
      <c r="C307" s="18"/>
      <c r="D307" s="4">
        <f t="shared" si="23"/>
        <v>0</v>
      </c>
      <c r="F307" s="4">
        <f>'[1]Admin'!Q307</f>
        <v>0</v>
      </c>
      <c r="G307" s="4">
        <f>'[1]Publications'!Q307</f>
        <v>0</v>
      </c>
      <c r="H307" s="4">
        <f>'[1]Conference'!Q307</f>
        <v>0</v>
      </c>
      <c r="I307" s="4">
        <f>'[1]Education'!Q307</f>
        <v>0</v>
      </c>
      <c r="J307" s="4">
        <f>'[1]Grant'!Q307</f>
        <v>0</v>
      </c>
      <c r="K307" s="4">
        <f>'[1]Development'!Q307</f>
        <v>0</v>
      </c>
      <c r="L307" s="4">
        <f>'[1]Board'!Q307</f>
        <v>0</v>
      </c>
      <c r="M307" s="4">
        <f>'[1]Sections'!Q307</f>
        <v>0</v>
      </c>
      <c r="N307" s="4">
        <f>'[1]Awards'!Q307</f>
        <v>0</v>
      </c>
      <c r="O307" s="4">
        <f>'[1]Investments'!Q307</f>
        <v>0</v>
      </c>
      <c r="R307" s="19">
        <f>'[1]Admin'!Q307+'[1]Publications'!Q307+'[1]Conference'!Q307+'[1]Education'!Q307+'[1]Grant'!Q307+'[1]Development'!Q307+'[1]Board'!Q307+'[1]Sections'!Q307+'[1]Awards'!Q307+'[1]Investments'!Q307</f>
        <v>0</v>
      </c>
    </row>
    <row r="308" spans="1:18" ht="15" customHeight="1">
      <c r="A308" s="20" t="s">
        <v>332</v>
      </c>
      <c r="B308" s="20"/>
      <c r="C308" s="20"/>
      <c r="D308" s="21">
        <f aca="true" t="shared" si="27" ref="D308:Q308">((D305)+(D306))+(D307)</f>
        <v>0</v>
      </c>
      <c r="E308" s="21"/>
      <c r="F308" s="21">
        <f t="shared" si="27"/>
        <v>0</v>
      </c>
      <c r="G308" s="21">
        <f t="shared" si="27"/>
        <v>0</v>
      </c>
      <c r="H308" s="21">
        <f>((H305)+(H306))+(H307)</f>
        <v>0</v>
      </c>
      <c r="I308" s="21">
        <f t="shared" si="27"/>
        <v>0</v>
      </c>
      <c r="J308" s="21">
        <f t="shared" si="27"/>
        <v>0</v>
      </c>
      <c r="K308" s="21">
        <f>((K305)+(K306))+(K307)</f>
        <v>0</v>
      </c>
      <c r="L308" s="21">
        <f t="shared" si="27"/>
        <v>0</v>
      </c>
      <c r="M308" s="21">
        <f>((M305)+(M306))+(M307)</f>
        <v>0</v>
      </c>
      <c r="N308" s="21">
        <f>((N305)+(N306))+(N307)</f>
        <v>0</v>
      </c>
      <c r="O308" s="21">
        <f t="shared" si="27"/>
        <v>0</v>
      </c>
      <c r="P308" s="21">
        <f t="shared" si="27"/>
        <v>0</v>
      </c>
      <c r="Q308" s="21">
        <f t="shared" si="27"/>
        <v>0</v>
      </c>
      <c r="R308" s="21">
        <f>((R305)+(R306))+(R307)</f>
        <v>0</v>
      </c>
    </row>
    <row r="309" spans="1:18" ht="15" customHeight="1">
      <c r="A309" s="18" t="s">
        <v>333</v>
      </c>
      <c r="B309" s="18"/>
      <c r="C309" s="18"/>
      <c r="D309" s="4">
        <f t="shared" si="23"/>
        <v>0</v>
      </c>
      <c r="F309" s="4">
        <f>'[1]Admin'!Q309</f>
        <v>0</v>
      </c>
      <c r="G309" s="4">
        <f>'[1]Publications'!Q309</f>
        <v>0</v>
      </c>
      <c r="H309" s="4">
        <f>'[1]Conference'!Q309</f>
        <v>0</v>
      </c>
      <c r="I309" s="4">
        <f>'[1]Education'!Q309</f>
        <v>0</v>
      </c>
      <c r="J309" s="4">
        <f>'[1]Grant'!Q309</f>
        <v>0</v>
      </c>
      <c r="K309" s="4">
        <f>'[1]Development'!Q309</f>
        <v>0</v>
      </c>
      <c r="L309" s="4">
        <f>'[1]Board'!Q309</f>
        <v>0</v>
      </c>
      <c r="M309" s="4">
        <f>'[1]Sections'!Q309</f>
        <v>0</v>
      </c>
      <c r="N309" s="4">
        <f>'[1]Awards'!Q309</f>
        <v>0</v>
      </c>
      <c r="O309" s="4">
        <f>'[1]Investments'!Q309</f>
        <v>0</v>
      </c>
      <c r="R309" s="19">
        <f>'[1]Admin'!Q309+'[1]Publications'!Q309+'[1]Conference'!Q309+'[1]Education'!Q309+'[1]Grant'!Q309+'[1]Development'!Q309+'[1]Board'!Q309+'[1]Sections'!Q309+'[1]Awards'!Q309+'[1]Investments'!Q309</f>
        <v>0</v>
      </c>
    </row>
    <row r="310" spans="1:18" ht="15" customHeight="1">
      <c r="A310" s="18" t="s">
        <v>334</v>
      </c>
      <c r="B310" s="18"/>
      <c r="C310" s="18"/>
      <c r="D310" s="4">
        <f t="shared" si="23"/>
        <v>0</v>
      </c>
      <c r="F310" s="4">
        <f>'[1]Admin'!Q310</f>
        <v>0</v>
      </c>
      <c r="G310" s="4">
        <f>'[1]Publications'!Q310</f>
        <v>0</v>
      </c>
      <c r="H310" s="4">
        <f>'[1]Conference'!Q310</f>
        <v>0</v>
      </c>
      <c r="I310" s="4">
        <f>'[1]Education'!Q310</f>
        <v>0</v>
      </c>
      <c r="J310" s="4">
        <f>'[1]Grant'!Q310</f>
        <v>0</v>
      </c>
      <c r="K310" s="4">
        <f>'[1]Development'!Q310</f>
        <v>0</v>
      </c>
      <c r="L310" s="4">
        <f>'[1]Board'!Q310</f>
        <v>0</v>
      </c>
      <c r="M310" s="4">
        <f>'[1]Sections'!Q310</f>
        <v>0</v>
      </c>
      <c r="N310" s="4">
        <f>'[1]Awards'!Q310</f>
        <v>0</v>
      </c>
      <c r="O310" s="4">
        <f>'[1]Investments'!Q310</f>
        <v>0</v>
      </c>
      <c r="R310" s="19">
        <f>'[1]Admin'!Q310+'[1]Publications'!Q310+'[1]Conference'!Q310+'[1]Education'!Q310+'[1]Grant'!Q310+'[1]Development'!Q310+'[1]Board'!Q310+'[1]Sections'!Q310+'[1]Awards'!Q310+'[1]Investments'!Q310</f>
        <v>0</v>
      </c>
    </row>
    <row r="311" spans="1:18" ht="15" customHeight="1">
      <c r="A311" s="18" t="s">
        <v>335</v>
      </c>
      <c r="B311" s="18"/>
      <c r="C311" s="18"/>
      <c r="D311" s="4">
        <f t="shared" si="23"/>
        <v>0</v>
      </c>
      <c r="F311" s="4">
        <f>'[1]Admin'!Q311</f>
        <v>0</v>
      </c>
      <c r="G311" s="4">
        <f>'[1]Publications'!Q311</f>
        <v>0</v>
      </c>
      <c r="H311" s="4">
        <f>'[1]Conference'!Q311</f>
        <v>0</v>
      </c>
      <c r="I311" s="4">
        <f>'[1]Education'!Q311</f>
        <v>0</v>
      </c>
      <c r="J311" s="4">
        <f>'[1]Grant'!Q311</f>
        <v>0</v>
      </c>
      <c r="K311" s="4">
        <f>'[1]Development'!Q311</f>
        <v>0</v>
      </c>
      <c r="L311" s="4">
        <f>'[1]Board'!Q311</f>
        <v>0</v>
      </c>
      <c r="M311" s="4">
        <f>'[1]Sections'!Q311</f>
        <v>0</v>
      </c>
      <c r="N311" s="4">
        <f>'[1]Awards'!Q311</f>
        <v>0</v>
      </c>
      <c r="O311" s="4">
        <f>'[1]Investments'!Q311</f>
        <v>0</v>
      </c>
      <c r="R311" s="19">
        <f>'[1]Admin'!Q311+'[1]Publications'!Q311+'[1]Conference'!Q311+'[1]Education'!Q311+'[1]Grant'!Q311+'[1]Development'!Q311+'[1]Board'!Q311+'[1]Sections'!Q311+'[1]Awards'!Q311+'[1]Investments'!Q311</f>
        <v>0</v>
      </c>
    </row>
    <row r="312" spans="1:18" ht="15" customHeight="1">
      <c r="A312" s="18" t="s">
        <v>336</v>
      </c>
      <c r="B312" s="18"/>
      <c r="C312" s="18"/>
      <c r="D312" s="4">
        <f t="shared" si="23"/>
        <v>0</v>
      </c>
      <c r="F312" s="4">
        <f>'[1]Admin'!Q312</f>
        <v>0</v>
      </c>
      <c r="G312" s="4">
        <f>'[1]Publications'!Q312</f>
        <v>0</v>
      </c>
      <c r="H312" s="4">
        <f>'[1]Conference'!Q312</f>
        <v>0</v>
      </c>
      <c r="I312" s="4">
        <f>'[1]Education'!Q312</f>
        <v>0</v>
      </c>
      <c r="J312" s="4">
        <f>'[1]Grant'!Q312</f>
        <v>0</v>
      </c>
      <c r="K312" s="4">
        <f>'[1]Development'!Q312</f>
        <v>0</v>
      </c>
      <c r="L312" s="4">
        <f>'[1]Board'!Q312</f>
        <v>0</v>
      </c>
      <c r="M312" s="4">
        <f>'[1]Sections'!Q312</f>
        <v>0</v>
      </c>
      <c r="N312" s="4">
        <f>'[1]Awards'!Q312</f>
        <v>0</v>
      </c>
      <c r="O312" s="4">
        <f>'[1]Investments'!Q312</f>
        <v>0</v>
      </c>
      <c r="R312" s="19">
        <f>'[1]Admin'!Q312+'[1]Publications'!Q312+'[1]Conference'!Q312+'[1]Education'!Q312+'[1]Grant'!Q312+'[1]Development'!Q312+'[1]Board'!Q312+'[1]Sections'!Q312+'[1]Awards'!Q312+'[1]Investments'!Q312</f>
        <v>0</v>
      </c>
    </row>
    <row r="313" spans="1:18" ht="15" customHeight="1">
      <c r="A313" s="18" t="s">
        <v>337</v>
      </c>
      <c r="B313" s="18"/>
      <c r="C313" s="18"/>
      <c r="D313" s="4">
        <f t="shared" si="23"/>
        <v>0</v>
      </c>
      <c r="F313" s="4">
        <f>'[1]Admin'!Q313</f>
        <v>0</v>
      </c>
      <c r="G313" s="4">
        <f>'[1]Publications'!Q313</f>
        <v>0</v>
      </c>
      <c r="H313" s="4">
        <f>'[1]Conference'!Q313</f>
        <v>0</v>
      </c>
      <c r="I313" s="4">
        <f>'[1]Education'!Q313</f>
        <v>0</v>
      </c>
      <c r="J313" s="4">
        <f>'[1]Grant'!Q313</f>
        <v>0</v>
      </c>
      <c r="K313" s="4">
        <f>'[1]Development'!Q313</f>
        <v>0</v>
      </c>
      <c r="L313" s="4">
        <f>'[1]Board'!Q313</f>
        <v>0</v>
      </c>
      <c r="M313" s="4">
        <f>'[1]Sections'!Q313</f>
        <v>0</v>
      </c>
      <c r="N313" s="4">
        <f>'[1]Awards'!Q313</f>
        <v>0</v>
      </c>
      <c r="O313" s="4">
        <f>'[1]Investments'!Q313</f>
        <v>0</v>
      </c>
      <c r="R313" s="19">
        <f>'[1]Admin'!Q313+'[1]Publications'!Q313+'[1]Conference'!Q313+'[1]Education'!Q313+'[1]Grant'!Q313+'[1]Development'!Q313+'[1]Board'!Q313+'[1]Sections'!Q313+'[1]Awards'!Q313+'[1]Investments'!Q313</f>
        <v>0</v>
      </c>
    </row>
    <row r="314" spans="1:18" ht="15" customHeight="1">
      <c r="A314" s="18" t="s">
        <v>338</v>
      </c>
      <c r="B314" s="18"/>
      <c r="C314" s="18"/>
      <c r="D314" s="4">
        <f t="shared" si="23"/>
        <v>0</v>
      </c>
      <c r="F314" s="4">
        <f>'[1]Admin'!Q314</f>
        <v>0</v>
      </c>
      <c r="G314" s="4">
        <f>'[1]Publications'!Q314</f>
        <v>0</v>
      </c>
      <c r="H314" s="4">
        <f>'[1]Conference'!Q314</f>
        <v>0</v>
      </c>
      <c r="I314" s="4">
        <f>'[1]Education'!Q314</f>
        <v>0</v>
      </c>
      <c r="J314" s="4">
        <f>'[1]Grant'!Q314</f>
        <v>0</v>
      </c>
      <c r="K314" s="4">
        <f>'[1]Development'!Q314</f>
        <v>0</v>
      </c>
      <c r="L314" s="4">
        <f>'[1]Board'!Q314</f>
        <v>0</v>
      </c>
      <c r="M314" s="4">
        <f>'[1]Sections'!Q314</f>
        <v>0</v>
      </c>
      <c r="N314" s="4">
        <f>'[1]Awards'!Q314</f>
        <v>0</v>
      </c>
      <c r="O314" s="4">
        <f>'[1]Investments'!Q314</f>
        <v>0</v>
      </c>
      <c r="R314" s="19">
        <f>'[1]Admin'!Q314+'[1]Publications'!Q314+'[1]Conference'!Q314+'[1]Education'!Q314+'[1]Grant'!Q314+'[1]Development'!Q314+'[1]Board'!Q314+'[1]Sections'!Q314+'[1]Awards'!Q314+'[1]Investments'!Q314</f>
        <v>0</v>
      </c>
    </row>
    <row r="315" spans="1:18" ht="15" customHeight="1">
      <c r="A315" s="18" t="s">
        <v>339</v>
      </c>
      <c r="B315" s="18"/>
      <c r="C315" s="18"/>
      <c r="D315" s="4">
        <f t="shared" si="23"/>
        <v>0</v>
      </c>
      <c r="F315" s="4">
        <f>'[1]Admin'!Q315</f>
        <v>0</v>
      </c>
      <c r="G315" s="4">
        <f>'[1]Publications'!Q315</f>
        <v>0</v>
      </c>
      <c r="H315" s="4">
        <f>'[1]Conference'!Q315</f>
        <v>0</v>
      </c>
      <c r="I315" s="4">
        <f>'[1]Education'!Q315</f>
        <v>0</v>
      </c>
      <c r="J315" s="4">
        <f>'[1]Grant'!Q315</f>
        <v>0</v>
      </c>
      <c r="K315" s="4">
        <f>'[1]Development'!Q315</f>
        <v>0</v>
      </c>
      <c r="L315" s="4">
        <f>'[1]Board'!Q315</f>
        <v>0</v>
      </c>
      <c r="M315" s="4">
        <f>'[1]Sections'!Q315</f>
        <v>0</v>
      </c>
      <c r="N315" s="4">
        <f>'[1]Awards'!Q315</f>
        <v>0</v>
      </c>
      <c r="O315" s="4">
        <f>'[1]Investments'!Q315</f>
        <v>0</v>
      </c>
      <c r="R315" s="19">
        <f>'[1]Admin'!Q315+'[1]Publications'!Q315+'[1]Conference'!Q315+'[1]Education'!Q315+'[1]Grant'!Q315+'[1]Development'!Q315+'[1]Board'!Q315+'[1]Sections'!Q315+'[1]Awards'!Q315+'[1]Investments'!Q315</f>
        <v>0</v>
      </c>
    </row>
    <row r="316" spans="1:18" ht="15" customHeight="1">
      <c r="A316" s="18" t="s">
        <v>340</v>
      </c>
      <c r="B316" s="18"/>
      <c r="C316" s="18"/>
      <c r="D316" s="4">
        <f t="shared" si="23"/>
        <v>0</v>
      </c>
      <c r="F316" s="4">
        <f>'[1]Admin'!Q316</f>
        <v>0</v>
      </c>
      <c r="G316" s="4">
        <f>'[1]Publications'!Q316</f>
        <v>0</v>
      </c>
      <c r="H316" s="4">
        <f>'[1]Conference'!Q316</f>
        <v>0</v>
      </c>
      <c r="I316" s="4">
        <f>'[1]Education'!Q316</f>
        <v>0</v>
      </c>
      <c r="J316" s="4">
        <f>'[1]Grant'!Q316</f>
        <v>0</v>
      </c>
      <c r="K316" s="4">
        <f>'[1]Development'!Q316</f>
        <v>0</v>
      </c>
      <c r="L316" s="4">
        <f>'[1]Board'!Q316</f>
        <v>0</v>
      </c>
      <c r="M316" s="4">
        <f>'[1]Sections'!Q316</f>
        <v>0</v>
      </c>
      <c r="N316" s="4">
        <f>'[1]Awards'!Q316</f>
        <v>0</v>
      </c>
      <c r="O316" s="4">
        <f>'[1]Investments'!Q316</f>
        <v>0</v>
      </c>
      <c r="R316" s="19">
        <f>'[1]Admin'!Q316+'[1]Publications'!Q316+'[1]Conference'!Q316+'[1]Education'!Q316+'[1]Grant'!Q316+'[1]Development'!Q316+'[1]Board'!Q316+'[1]Sections'!Q316+'[1]Awards'!Q316+'[1]Investments'!Q316</f>
        <v>0</v>
      </c>
    </row>
    <row r="317" spans="1:18" ht="15" customHeight="1">
      <c r="A317" s="18" t="s">
        <v>341</v>
      </c>
      <c r="B317" s="18"/>
      <c r="C317" s="18"/>
      <c r="D317" s="4">
        <f t="shared" si="23"/>
        <v>0</v>
      </c>
      <c r="F317" s="4">
        <f>'[1]Admin'!Q317</f>
        <v>0</v>
      </c>
      <c r="G317" s="4">
        <f>'[1]Publications'!Q317</f>
        <v>0</v>
      </c>
      <c r="H317" s="4">
        <f>'[1]Conference'!Q317</f>
        <v>0</v>
      </c>
      <c r="I317" s="4">
        <f>'[1]Education'!Q317</f>
        <v>0</v>
      </c>
      <c r="J317" s="4">
        <f>'[1]Grant'!Q317</f>
        <v>0</v>
      </c>
      <c r="K317" s="4">
        <f>'[1]Development'!Q317</f>
        <v>0</v>
      </c>
      <c r="L317" s="4">
        <f>'[1]Board'!Q317</f>
        <v>0</v>
      </c>
      <c r="M317" s="4">
        <f>'[1]Sections'!Q317</f>
        <v>0</v>
      </c>
      <c r="N317" s="4">
        <f>'[1]Awards'!Q317</f>
        <v>0</v>
      </c>
      <c r="O317" s="4">
        <f>'[1]Investments'!Q317</f>
        <v>0</v>
      </c>
      <c r="R317" s="19">
        <f>'[1]Admin'!Q317+'[1]Publications'!Q317+'[1]Conference'!Q317+'[1]Education'!Q317+'[1]Grant'!Q317+'[1]Development'!Q317+'[1]Board'!Q317+'[1]Sections'!Q317+'[1]Awards'!Q317+'[1]Investments'!Q317</f>
        <v>0</v>
      </c>
    </row>
    <row r="318" spans="1:18" ht="15" customHeight="1">
      <c r="A318" s="18" t="s">
        <v>342</v>
      </c>
      <c r="B318" s="18"/>
      <c r="C318" s="18"/>
      <c r="D318" s="4">
        <f t="shared" si="23"/>
        <v>0</v>
      </c>
      <c r="F318" s="4">
        <f>'[1]Admin'!Q318</f>
        <v>0</v>
      </c>
      <c r="G318" s="4">
        <f>'[1]Publications'!Q318</f>
        <v>0</v>
      </c>
      <c r="H318" s="4">
        <f>'[1]Conference'!Q318</f>
        <v>0</v>
      </c>
      <c r="I318" s="4">
        <f>'[1]Education'!Q318</f>
        <v>0</v>
      </c>
      <c r="J318" s="4">
        <f>'[1]Grant'!Q318</f>
        <v>0</v>
      </c>
      <c r="K318" s="4">
        <f>'[1]Development'!Q318</f>
        <v>0</v>
      </c>
      <c r="L318" s="4">
        <f>'[1]Board'!Q318</f>
        <v>0</v>
      </c>
      <c r="M318" s="4">
        <f>'[1]Sections'!Q318</f>
        <v>0</v>
      </c>
      <c r="N318" s="4">
        <f>'[1]Awards'!Q318</f>
        <v>0</v>
      </c>
      <c r="O318" s="4">
        <f>'[1]Investments'!Q318</f>
        <v>0</v>
      </c>
      <c r="R318" s="19">
        <f>'[1]Admin'!Q318+'[1]Publications'!Q318+'[1]Conference'!Q318+'[1]Education'!Q318+'[1]Grant'!Q318+'[1]Development'!Q318+'[1]Board'!Q318+'[1]Sections'!Q318+'[1]Awards'!Q318+'[1]Investments'!Q318</f>
        <v>0</v>
      </c>
    </row>
    <row r="319" spans="1:18" ht="15" customHeight="1">
      <c r="A319" s="18" t="s">
        <v>343</v>
      </c>
      <c r="B319" s="18"/>
      <c r="C319" s="18"/>
      <c r="D319" s="4">
        <f t="shared" si="23"/>
        <v>0</v>
      </c>
      <c r="F319" s="4">
        <f>'[1]Admin'!Q319</f>
        <v>0</v>
      </c>
      <c r="G319" s="4">
        <f>'[1]Publications'!Q319</f>
        <v>0</v>
      </c>
      <c r="H319" s="4">
        <f>'[1]Conference'!Q319</f>
        <v>0</v>
      </c>
      <c r="I319" s="4">
        <f>'[1]Education'!Q319</f>
        <v>0</v>
      </c>
      <c r="J319" s="4">
        <f>'[1]Grant'!Q319</f>
        <v>0</v>
      </c>
      <c r="K319" s="4">
        <f>'[1]Development'!Q319</f>
        <v>0</v>
      </c>
      <c r="L319" s="4">
        <f>'[1]Board'!Q319</f>
        <v>0</v>
      </c>
      <c r="M319" s="4">
        <f>'[1]Sections'!Q319</f>
        <v>0</v>
      </c>
      <c r="N319" s="4">
        <f>'[1]Awards'!Q319</f>
        <v>0</v>
      </c>
      <c r="O319" s="4">
        <f>'[1]Investments'!Q319</f>
        <v>0</v>
      </c>
      <c r="R319" s="19">
        <f>'[1]Admin'!Q319+'[1]Publications'!Q319+'[1]Conference'!Q319+'[1]Education'!Q319+'[1]Grant'!Q319+'[1]Development'!Q319+'[1]Board'!Q319+'[1]Sections'!Q319+'[1]Awards'!Q319+'[1]Investments'!Q319</f>
        <v>0</v>
      </c>
    </row>
    <row r="320" spans="1:18" ht="15" customHeight="1">
      <c r="A320" s="18" t="s">
        <v>344</v>
      </c>
      <c r="B320" s="18"/>
      <c r="C320" s="18"/>
      <c r="D320" s="4">
        <f t="shared" si="23"/>
        <v>0</v>
      </c>
      <c r="F320" s="4">
        <f>'[1]Admin'!Q320</f>
        <v>0</v>
      </c>
      <c r="G320" s="4">
        <f>'[1]Publications'!Q320</f>
        <v>0</v>
      </c>
      <c r="H320" s="4">
        <f>'[1]Conference'!Q320</f>
        <v>0</v>
      </c>
      <c r="I320" s="4">
        <f>'[1]Education'!Q320</f>
        <v>0</v>
      </c>
      <c r="J320" s="4">
        <f>'[1]Grant'!Q320</f>
        <v>0</v>
      </c>
      <c r="K320" s="4">
        <f>'[1]Development'!Q320</f>
        <v>0</v>
      </c>
      <c r="L320" s="4">
        <f>'[1]Board'!Q320</f>
        <v>0</v>
      </c>
      <c r="M320" s="4">
        <f>'[1]Sections'!Q320</f>
        <v>0</v>
      </c>
      <c r="N320" s="4">
        <f>'[1]Awards'!Q320</f>
        <v>0</v>
      </c>
      <c r="O320" s="4">
        <f>'[1]Investments'!Q320</f>
        <v>0</v>
      </c>
      <c r="R320" s="19">
        <f>'[1]Admin'!Q320+'[1]Publications'!Q320+'[1]Conference'!Q320+'[1]Education'!Q320+'[1]Grant'!Q320+'[1]Development'!Q320+'[1]Board'!Q320+'[1]Sections'!Q320+'[1]Awards'!Q320+'[1]Investments'!Q320</f>
        <v>0</v>
      </c>
    </row>
    <row r="321" spans="1:18" ht="15" customHeight="1">
      <c r="A321" s="18" t="s">
        <v>345</v>
      </c>
      <c r="B321" s="18"/>
      <c r="C321" s="18"/>
      <c r="D321" s="4">
        <f t="shared" si="23"/>
        <v>0</v>
      </c>
      <c r="F321" s="4">
        <f>'[1]Admin'!Q321</f>
        <v>0</v>
      </c>
      <c r="G321" s="4">
        <f>'[1]Publications'!Q321</f>
        <v>0</v>
      </c>
      <c r="H321" s="4">
        <f>'[1]Conference'!Q321</f>
        <v>0</v>
      </c>
      <c r="I321" s="4">
        <f>'[1]Education'!Q321</f>
        <v>0</v>
      </c>
      <c r="J321" s="4">
        <f>'[1]Grant'!Q321</f>
        <v>0</v>
      </c>
      <c r="K321" s="4">
        <f>'[1]Development'!Q321</f>
        <v>0</v>
      </c>
      <c r="L321" s="4">
        <f>'[1]Board'!Q321</f>
        <v>0</v>
      </c>
      <c r="M321" s="4">
        <f>'[1]Sections'!Q321</f>
        <v>0</v>
      </c>
      <c r="N321" s="4">
        <f>'[1]Awards'!Q321</f>
        <v>0</v>
      </c>
      <c r="O321" s="4">
        <f>'[1]Investments'!Q321</f>
        <v>0</v>
      </c>
      <c r="R321" s="19">
        <f>'[1]Admin'!Q321+'[1]Publications'!Q321+'[1]Conference'!Q321+'[1]Education'!Q321+'[1]Grant'!Q321+'[1]Development'!Q321+'[1]Board'!Q321+'[1]Sections'!Q321+'[1]Awards'!Q321+'[1]Investments'!Q321</f>
        <v>0</v>
      </c>
    </row>
    <row r="322" spans="1:18" ht="15" customHeight="1">
      <c r="A322" s="20" t="s">
        <v>346</v>
      </c>
      <c r="B322" s="20"/>
      <c r="C322" s="20"/>
      <c r="D322" s="21">
        <f aca="true" t="shared" si="28" ref="D322:Q322">((((((((((((D309)+(D310))+(D311))+(D312))+(D313))+(D314))+(D315))+(D316))+(D317))+(D318))+(D319))+(D320))+(D321)</f>
        <v>0</v>
      </c>
      <c r="E322" s="21"/>
      <c r="F322" s="21">
        <f t="shared" si="28"/>
        <v>0</v>
      </c>
      <c r="G322" s="21">
        <f t="shared" si="28"/>
        <v>0</v>
      </c>
      <c r="H322" s="21">
        <f>((((((((((((H309)+(H310))+(H311))+(H312))+(H313))+(H314))+(H315))+(H316))+(H317))+(H318))+(H319))+(H320))+(H321)</f>
        <v>0</v>
      </c>
      <c r="I322" s="21">
        <f t="shared" si="28"/>
        <v>0</v>
      </c>
      <c r="J322" s="21">
        <f t="shared" si="28"/>
        <v>0</v>
      </c>
      <c r="K322" s="21">
        <f>((((((((((((K309)+(K310))+(K311))+(K312))+(K313))+(K314))+(K315))+(K316))+(K317))+(K318))+(K319))+(K320))+(K321)</f>
        <v>0</v>
      </c>
      <c r="L322" s="21">
        <f t="shared" si="28"/>
        <v>0</v>
      </c>
      <c r="M322" s="21">
        <f>((((((((((((M309)+(M310))+(M311))+(M312))+(M313))+(M314))+(M315))+(M316))+(M317))+(M318))+(M319))+(M320))+(M321)</f>
        <v>0</v>
      </c>
      <c r="N322" s="21">
        <f>((((((((((((N309)+(N310))+(N311))+(N312))+(N313))+(N314))+(N315))+(N316))+(N317))+(N318))+(N319))+(N320))+(N321)</f>
        <v>0</v>
      </c>
      <c r="O322" s="21">
        <f t="shared" si="28"/>
        <v>0</v>
      </c>
      <c r="P322" s="21">
        <f t="shared" si="28"/>
        <v>0</v>
      </c>
      <c r="Q322" s="21">
        <f t="shared" si="28"/>
        <v>0</v>
      </c>
      <c r="R322" s="21">
        <f>((((((((((((R309)+(R310))+(R311))+(R312))+(R313))+(R314))+(R315))+(R316))+(R317))+(R318))+(R319))+(R320))+(R321)</f>
        <v>0</v>
      </c>
    </row>
    <row r="323" spans="1:18" ht="15" customHeight="1">
      <c r="A323" s="20" t="s">
        <v>347</v>
      </c>
      <c r="B323" s="20"/>
      <c r="C323" s="20"/>
      <c r="D323" s="21">
        <f aca="true" t="shared" si="29" ref="D323:Q323">((((D256)+(D293))+(D304))+(D308))+(D322)</f>
        <v>72000</v>
      </c>
      <c r="E323" s="21"/>
      <c r="F323" s="21">
        <f t="shared" si="29"/>
        <v>0</v>
      </c>
      <c r="G323" s="21">
        <f t="shared" si="29"/>
        <v>0</v>
      </c>
      <c r="H323" s="21">
        <f>((((H256)+(H293))+(H304))+(H308))+(H322)</f>
        <v>0</v>
      </c>
      <c r="I323" s="21">
        <f t="shared" si="29"/>
        <v>0</v>
      </c>
      <c r="J323" s="21">
        <f t="shared" si="29"/>
        <v>0</v>
      </c>
      <c r="K323" s="21">
        <f>((((K256)+(K293))+(K304))+(K308))+(K322)</f>
        <v>0</v>
      </c>
      <c r="L323" s="21">
        <f t="shared" si="29"/>
        <v>0</v>
      </c>
      <c r="M323" s="21">
        <f>((((M256)+(M293))+(M304))+(M308))+(M322)</f>
        <v>0</v>
      </c>
      <c r="N323" s="21">
        <f>((((N256)+(N293))+(N304))+(N308))+(N322)</f>
        <v>0</v>
      </c>
      <c r="O323" s="21">
        <f t="shared" si="29"/>
        <v>72000</v>
      </c>
      <c r="P323" s="21">
        <f t="shared" si="29"/>
        <v>0</v>
      </c>
      <c r="Q323" s="21">
        <f t="shared" si="29"/>
        <v>0</v>
      </c>
      <c r="R323" s="21">
        <f>((((R256)+(R293))+(R304))+(R308))+(R322)</f>
        <v>72000</v>
      </c>
    </row>
    <row r="324" spans="1:18" ht="15" customHeight="1">
      <c r="A324" s="18" t="s">
        <v>348</v>
      </c>
      <c r="B324" s="18"/>
      <c r="C324" s="18"/>
      <c r="D324" s="4">
        <f t="shared" si="23"/>
        <v>0</v>
      </c>
      <c r="F324" s="4">
        <f>'[1]Admin'!Q324</f>
        <v>0</v>
      </c>
      <c r="G324" s="4">
        <f>'[1]Publications'!Q324</f>
        <v>0</v>
      </c>
      <c r="H324" s="4">
        <f>'[1]Conference'!Q324</f>
        <v>0</v>
      </c>
      <c r="I324" s="4">
        <f>'[1]Education'!Q324</f>
        <v>0</v>
      </c>
      <c r="J324" s="4">
        <f>'[1]Grant'!Q324</f>
        <v>0</v>
      </c>
      <c r="K324" s="4">
        <f>'[1]Development'!Q324</f>
        <v>0</v>
      </c>
      <c r="L324" s="4">
        <f>'[1]Board'!Q324</f>
        <v>0</v>
      </c>
      <c r="M324" s="4">
        <f>'[1]Sections'!Q324</f>
        <v>0</v>
      </c>
      <c r="N324" s="4">
        <f>'[1]Awards'!Q324</f>
        <v>0</v>
      </c>
      <c r="O324" s="4">
        <f>'[1]Investments'!Q324</f>
        <v>0</v>
      </c>
      <c r="R324" s="19">
        <f>'[1]Admin'!Q324+'[1]Publications'!Q324+'[1]Conference'!Q324+'[1]Education'!Q324+'[1]Grant'!Q324+'[1]Development'!Q324+'[1]Board'!Q324+'[1]Sections'!Q324+'[1]Awards'!Q324+'[1]Investments'!Q324</f>
        <v>0</v>
      </c>
    </row>
    <row r="325" spans="1:18" ht="15" customHeight="1">
      <c r="A325" s="18" t="s">
        <v>349</v>
      </c>
      <c r="B325" s="18"/>
      <c r="C325" s="18"/>
      <c r="D325" s="4">
        <f t="shared" si="23"/>
        <v>5000</v>
      </c>
      <c r="F325" s="4">
        <f>'[1]Admin'!Q325</f>
        <v>0</v>
      </c>
      <c r="G325" s="4">
        <f>'[1]Publications'!Q325</f>
        <v>0</v>
      </c>
      <c r="H325" s="4">
        <f>'[1]Conference'!Q325</f>
        <v>5000</v>
      </c>
      <c r="I325" s="4">
        <f>'[1]Education'!Q325</f>
        <v>0</v>
      </c>
      <c r="J325" s="4">
        <f>'[1]Grant'!Q325</f>
        <v>0</v>
      </c>
      <c r="K325" s="4">
        <f>'[1]Development'!Q325</f>
        <v>0</v>
      </c>
      <c r="L325" s="4">
        <f>'[1]Board'!Q325</f>
        <v>0</v>
      </c>
      <c r="M325" s="4">
        <f>'[1]Sections'!Q325</f>
        <v>0</v>
      </c>
      <c r="N325" s="4">
        <f>'[1]Awards'!Q325</f>
        <v>0</v>
      </c>
      <c r="O325" s="4">
        <f>'[1]Investments'!Q325</f>
        <v>0</v>
      </c>
      <c r="R325" s="19">
        <f>'[1]Admin'!Q325+'[1]Publications'!Q325+'[1]Conference'!Q325+'[1]Education'!Q325+'[1]Grant'!Q325+'[1]Development'!Q325+'[1]Board'!Q325+'[1]Sections'!Q325+'[1]Awards'!Q325+'[1]Investments'!Q325</f>
        <v>5000</v>
      </c>
    </row>
    <row r="326" spans="1:18" ht="15" customHeight="1">
      <c r="A326" s="18" t="s">
        <v>350</v>
      </c>
      <c r="B326" s="18"/>
      <c r="C326" s="18"/>
      <c r="D326" s="4">
        <f t="shared" si="23"/>
        <v>0</v>
      </c>
      <c r="F326" s="4">
        <f>'[1]Admin'!Q326</f>
        <v>0</v>
      </c>
      <c r="G326" s="4">
        <f>'[1]Publications'!Q326</f>
        <v>0</v>
      </c>
      <c r="H326" s="4">
        <f>'[1]Conference'!Q326</f>
        <v>0</v>
      </c>
      <c r="I326" s="4">
        <f>'[1]Education'!Q326</f>
        <v>0</v>
      </c>
      <c r="J326" s="4">
        <f>'[1]Grant'!Q326</f>
        <v>0</v>
      </c>
      <c r="K326" s="4">
        <f>'[1]Development'!Q326</f>
        <v>0</v>
      </c>
      <c r="L326" s="4">
        <f>'[1]Board'!Q326</f>
        <v>0</v>
      </c>
      <c r="M326" s="4">
        <f>'[1]Sections'!Q326</f>
        <v>0</v>
      </c>
      <c r="N326" s="4">
        <f>'[1]Awards'!Q326</f>
        <v>0</v>
      </c>
      <c r="O326" s="4">
        <f>'[1]Investments'!Q326</f>
        <v>0</v>
      </c>
      <c r="R326" s="19">
        <f>'[1]Admin'!Q326+'[1]Publications'!Q326+'[1]Conference'!Q326+'[1]Education'!Q326+'[1]Grant'!Q326+'[1]Development'!Q326+'[1]Board'!Q326+'[1]Sections'!Q326+'[1]Awards'!Q326+'[1]Investments'!Q326</f>
        <v>0</v>
      </c>
    </row>
    <row r="327" spans="1:18" ht="15" customHeight="1">
      <c r="A327" s="18" t="s">
        <v>351</v>
      </c>
      <c r="B327" s="18"/>
      <c r="C327" s="18"/>
      <c r="D327" s="4">
        <f t="shared" si="23"/>
        <v>0</v>
      </c>
      <c r="F327" s="4">
        <f>'[1]Admin'!Q327</f>
        <v>0</v>
      </c>
      <c r="G327" s="4">
        <f>'[1]Publications'!Q327</f>
        <v>0</v>
      </c>
      <c r="H327" s="4">
        <f>'[1]Conference'!Q327</f>
        <v>0</v>
      </c>
      <c r="I327" s="4">
        <f>'[1]Education'!Q327</f>
        <v>0</v>
      </c>
      <c r="J327" s="4">
        <f>'[1]Grant'!Q327</f>
        <v>0</v>
      </c>
      <c r="K327" s="4">
        <f>'[1]Development'!Q327</f>
        <v>0</v>
      </c>
      <c r="L327" s="4">
        <f>'[1]Board'!Q327</f>
        <v>0</v>
      </c>
      <c r="M327" s="4">
        <f>'[1]Sections'!Q327</f>
        <v>0</v>
      </c>
      <c r="N327" s="4">
        <f>'[1]Awards'!Q327</f>
        <v>0</v>
      </c>
      <c r="O327" s="4">
        <f>'[1]Investments'!Q327</f>
        <v>0</v>
      </c>
      <c r="R327" s="19">
        <f>'[1]Admin'!Q327+'[1]Publications'!Q327+'[1]Conference'!Q327+'[1]Education'!Q327+'[1]Grant'!Q327+'[1]Development'!Q327+'[1]Board'!Q327+'[1]Sections'!Q327+'[1]Awards'!Q327+'[1]Investments'!Q327</f>
        <v>0</v>
      </c>
    </row>
    <row r="328" spans="1:18" ht="15" customHeight="1">
      <c r="A328" s="18" t="s">
        <v>352</v>
      </c>
      <c r="B328" s="18"/>
      <c r="C328" s="18"/>
      <c r="D328" s="4">
        <f aca="true" t="shared" si="30" ref="D328:D391">SUM(F328:O328)</f>
        <v>0</v>
      </c>
      <c r="F328" s="4">
        <f>'[1]Admin'!Q328</f>
        <v>0</v>
      </c>
      <c r="G328" s="4">
        <f>'[1]Publications'!Q328</f>
        <v>0</v>
      </c>
      <c r="H328" s="4">
        <f>'[1]Conference'!Q328</f>
        <v>0</v>
      </c>
      <c r="I328" s="4">
        <f>'[1]Education'!Q328</f>
        <v>0</v>
      </c>
      <c r="J328" s="4">
        <f>'[1]Grant'!Q328</f>
        <v>0</v>
      </c>
      <c r="K328" s="4">
        <f>'[1]Development'!Q328</f>
        <v>0</v>
      </c>
      <c r="L328" s="4">
        <f>'[1]Board'!Q328</f>
        <v>0</v>
      </c>
      <c r="M328" s="4">
        <f>'[1]Sections'!Q328</f>
        <v>0</v>
      </c>
      <c r="N328" s="4">
        <f>'[1]Awards'!Q328</f>
        <v>0</v>
      </c>
      <c r="O328" s="4">
        <f>'[1]Investments'!Q328</f>
        <v>0</v>
      </c>
      <c r="R328" s="19">
        <f>'[1]Admin'!Q328+'[1]Publications'!Q328+'[1]Conference'!Q328+'[1]Education'!Q328+'[1]Grant'!Q328+'[1]Development'!Q328+'[1]Board'!Q328+'[1]Sections'!Q328+'[1]Awards'!Q328+'[1]Investments'!Q328</f>
        <v>0</v>
      </c>
    </row>
    <row r="329" spans="1:18" ht="15" customHeight="1">
      <c r="A329" s="18" t="s">
        <v>353</v>
      </c>
      <c r="B329" s="18"/>
      <c r="C329" s="18"/>
      <c r="D329" s="4">
        <f t="shared" si="30"/>
        <v>0</v>
      </c>
      <c r="F329" s="4">
        <f>'[1]Admin'!Q329</f>
        <v>0</v>
      </c>
      <c r="G329" s="4">
        <f>'[1]Publications'!Q329</f>
        <v>0</v>
      </c>
      <c r="H329" s="4">
        <f>'[1]Conference'!Q329</f>
        <v>0</v>
      </c>
      <c r="I329" s="4">
        <f>'[1]Education'!Q329</f>
        <v>0</v>
      </c>
      <c r="J329" s="4">
        <f>'[1]Grant'!Q329</f>
        <v>0</v>
      </c>
      <c r="K329" s="4">
        <f>'[1]Development'!Q329</f>
        <v>0</v>
      </c>
      <c r="L329" s="4">
        <f>'[1]Board'!Q329</f>
        <v>0</v>
      </c>
      <c r="M329" s="4">
        <f>'[1]Sections'!Q329</f>
        <v>0</v>
      </c>
      <c r="N329" s="4">
        <f>'[1]Awards'!Q329</f>
        <v>0</v>
      </c>
      <c r="O329" s="4">
        <f>'[1]Investments'!Q329</f>
        <v>0</v>
      </c>
      <c r="R329" s="19">
        <f>'[1]Admin'!Q329+'[1]Publications'!Q329+'[1]Conference'!Q329+'[1]Education'!Q329+'[1]Grant'!Q329+'[1]Development'!Q329+'[1]Board'!Q329+'[1]Sections'!Q329+'[1]Awards'!Q329+'[1]Investments'!Q329</f>
        <v>0</v>
      </c>
    </row>
    <row r="330" spans="1:18" ht="15" customHeight="1">
      <c r="A330" s="18" t="s">
        <v>354</v>
      </c>
      <c r="B330" s="18"/>
      <c r="C330" s="18"/>
      <c r="D330" s="4">
        <f t="shared" si="30"/>
        <v>0</v>
      </c>
      <c r="F330" s="4">
        <f>'[1]Admin'!Q330</f>
        <v>0</v>
      </c>
      <c r="G330" s="4">
        <f>'[1]Publications'!Q330</f>
        <v>0</v>
      </c>
      <c r="H330" s="4">
        <f>'[1]Conference'!Q330</f>
        <v>0</v>
      </c>
      <c r="I330" s="4">
        <f>'[1]Education'!Q330</f>
        <v>0</v>
      </c>
      <c r="J330" s="4">
        <f>'[1]Grant'!Q330</f>
        <v>0</v>
      </c>
      <c r="K330" s="4">
        <f>'[1]Development'!Q330</f>
        <v>0</v>
      </c>
      <c r="L330" s="4">
        <f>'[1]Board'!Q330</f>
        <v>0</v>
      </c>
      <c r="M330" s="4">
        <f>'[1]Sections'!Q330</f>
        <v>0</v>
      </c>
      <c r="N330" s="4">
        <f>'[1]Awards'!Q330</f>
        <v>0</v>
      </c>
      <c r="O330" s="4">
        <f>'[1]Investments'!Q330</f>
        <v>0</v>
      </c>
      <c r="R330" s="19">
        <f>'[1]Admin'!Q330+'[1]Publications'!Q330+'[1]Conference'!Q330+'[1]Education'!Q330+'[1]Grant'!Q330+'[1]Development'!Q330+'[1]Board'!Q330+'[1]Sections'!Q330+'[1]Awards'!Q330+'[1]Investments'!Q330</f>
        <v>0</v>
      </c>
    </row>
    <row r="331" spans="1:18" ht="15" customHeight="1">
      <c r="A331" s="20" t="s">
        <v>355</v>
      </c>
      <c r="B331" s="20"/>
      <c r="C331" s="20"/>
      <c r="D331" s="21">
        <f aca="true" t="shared" si="31" ref="D331:Q331">((D328)+(D329))+(D330)</f>
        <v>0</v>
      </c>
      <c r="E331" s="21"/>
      <c r="F331" s="21">
        <f t="shared" si="31"/>
        <v>0</v>
      </c>
      <c r="G331" s="21">
        <f t="shared" si="31"/>
        <v>0</v>
      </c>
      <c r="H331" s="21">
        <f>((H328)+(H329))+(H330)</f>
        <v>0</v>
      </c>
      <c r="I331" s="21">
        <f t="shared" si="31"/>
        <v>0</v>
      </c>
      <c r="J331" s="21">
        <f t="shared" si="31"/>
        <v>0</v>
      </c>
      <c r="K331" s="21">
        <f>((K328)+(K329))+(K330)</f>
        <v>0</v>
      </c>
      <c r="L331" s="21">
        <f t="shared" si="31"/>
        <v>0</v>
      </c>
      <c r="M331" s="21">
        <f>((M328)+(M329))+(M330)</f>
        <v>0</v>
      </c>
      <c r="N331" s="21">
        <f>((N328)+(N329))+(N330)</f>
        <v>0</v>
      </c>
      <c r="O331" s="21">
        <f t="shared" si="31"/>
        <v>0</v>
      </c>
      <c r="P331" s="21">
        <f t="shared" si="31"/>
        <v>0</v>
      </c>
      <c r="Q331" s="21">
        <f t="shared" si="31"/>
        <v>0</v>
      </c>
      <c r="R331" s="21">
        <f>((R328)+(R329))+(R330)</f>
        <v>0</v>
      </c>
    </row>
    <row r="332" spans="1:18" ht="15" customHeight="1">
      <c r="A332" s="18" t="s">
        <v>356</v>
      </c>
      <c r="B332" s="18"/>
      <c r="C332" s="18"/>
      <c r="D332" s="4">
        <f t="shared" si="30"/>
        <v>0</v>
      </c>
      <c r="F332" s="4">
        <f>'[1]Admin'!Q332</f>
        <v>0</v>
      </c>
      <c r="G332" s="4">
        <f>'[1]Publications'!Q332</f>
        <v>0</v>
      </c>
      <c r="H332" s="4">
        <f>'[1]Conference'!Q332</f>
        <v>0</v>
      </c>
      <c r="I332" s="4">
        <f>'[1]Education'!Q332</f>
        <v>0</v>
      </c>
      <c r="J332" s="4">
        <f>'[1]Grant'!Q332</f>
        <v>0</v>
      </c>
      <c r="K332" s="4">
        <f>'[1]Development'!Q332</f>
        <v>0</v>
      </c>
      <c r="L332" s="4">
        <f>'[1]Board'!Q332</f>
        <v>0</v>
      </c>
      <c r="M332" s="4">
        <f>'[1]Sections'!Q332</f>
        <v>0</v>
      </c>
      <c r="N332" s="4">
        <f>'[1]Awards'!Q332</f>
        <v>0</v>
      </c>
      <c r="O332" s="4">
        <f>'[1]Investments'!Q332</f>
        <v>0</v>
      </c>
      <c r="R332" s="19">
        <f>'[1]Admin'!Q332+'[1]Publications'!Q332+'[1]Conference'!Q332+'[1]Education'!Q332+'[1]Grant'!Q332+'[1]Development'!Q332+'[1]Board'!Q332+'[1]Sections'!Q332+'[1]Awards'!Q332+'[1]Investments'!Q332</f>
        <v>0</v>
      </c>
    </row>
    <row r="333" spans="1:18" ht="15" customHeight="1">
      <c r="A333" s="18" t="s">
        <v>357</v>
      </c>
      <c r="B333" s="18"/>
      <c r="C333" s="18"/>
      <c r="D333" s="4">
        <f t="shared" si="30"/>
        <v>0</v>
      </c>
      <c r="F333" s="4">
        <f>'[1]Admin'!Q333</f>
        <v>0</v>
      </c>
      <c r="G333" s="4">
        <f>'[1]Publications'!Q333</f>
        <v>0</v>
      </c>
      <c r="H333" s="4">
        <f>'[1]Conference'!Q333</f>
        <v>0</v>
      </c>
      <c r="I333" s="4">
        <f>'[1]Education'!Q333</f>
        <v>0</v>
      </c>
      <c r="J333" s="4">
        <f>'[1]Grant'!Q333</f>
        <v>0</v>
      </c>
      <c r="K333" s="4">
        <f>'[1]Development'!Q333</f>
        <v>0</v>
      </c>
      <c r="L333" s="4">
        <f>'[1]Board'!Q333</f>
        <v>0</v>
      </c>
      <c r="M333" s="4">
        <f>'[1]Sections'!Q333</f>
        <v>0</v>
      </c>
      <c r="N333" s="4">
        <f>'[1]Awards'!Q333</f>
        <v>0</v>
      </c>
      <c r="O333" s="4">
        <f>'[1]Investments'!Q333</f>
        <v>0</v>
      </c>
      <c r="R333" s="19">
        <f>'[1]Admin'!Q333+'[1]Publications'!Q333+'[1]Conference'!Q333+'[1]Education'!Q333+'[1]Grant'!Q333+'[1]Development'!Q333+'[1]Board'!Q333+'[1]Sections'!Q333+'[1]Awards'!Q333+'[1]Investments'!Q333</f>
        <v>0</v>
      </c>
    </row>
    <row r="334" spans="1:18" ht="15" customHeight="1">
      <c r="A334" s="18" t="s">
        <v>358</v>
      </c>
      <c r="B334" s="18"/>
      <c r="C334" s="18"/>
      <c r="D334" s="4">
        <f t="shared" si="30"/>
        <v>0</v>
      </c>
      <c r="F334" s="4">
        <f>'[1]Admin'!Q334</f>
        <v>0</v>
      </c>
      <c r="G334" s="4">
        <f>'[1]Publications'!Q334</f>
        <v>0</v>
      </c>
      <c r="H334" s="4">
        <f>'[1]Conference'!Q334</f>
        <v>0</v>
      </c>
      <c r="I334" s="4">
        <f>'[1]Education'!Q334</f>
        <v>0</v>
      </c>
      <c r="J334" s="4">
        <f>'[1]Grant'!Q334</f>
        <v>0</v>
      </c>
      <c r="K334" s="4">
        <f>'[1]Development'!Q334</f>
        <v>0</v>
      </c>
      <c r="L334" s="4">
        <f>'[1]Board'!Q334</f>
        <v>0</v>
      </c>
      <c r="M334" s="4">
        <f>'[1]Sections'!Q334</f>
        <v>0</v>
      </c>
      <c r="N334" s="4">
        <f>'[1]Awards'!Q334</f>
        <v>0</v>
      </c>
      <c r="O334" s="4">
        <f>'[1]Investments'!Q334</f>
        <v>0</v>
      </c>
      <c r="R334" s="19">
        <f>'[1]Admin'!Q334+'[1]Publications'!Q334+'[1]Conference'!Q334+'[1]Education'!Q334+'[1]Grant'!Q334+'[1]Development'!Q334+'[1]Board'!Q334+'[1]Sections'!Q334+'[1]Awards'!Q334+'[1]Investments'!Q334</f>
        <v>0</v>
      </c>
    </row>
    <row r="335" spans="1:18" ht="15" customHeight="1">
      <c r="A335" s="18" t="s">
        <v>359</v>
      </c>
      <c r="B335" s="18"/>
      <c r="C335" s="18"/>
      <c r="D335" s="4">
        <f t="shared" si="30"/>
        <v>0</v>
      </c>
      <c r="F335" s="4">
        <f>'[1]Admin'!Q335</f>
        <v>0</v>
      </c>
      <c r="G335" s="4">
        <f>'[1]Publications'!Q335</f>
        <v>0</v>
      </c>
      <c r="H335" s="4">
        <f>'[1]Conference'!Q335</f>
        <v>0</v>
      </c>
      <c r="I335" s="4">
        <f>'[1]Education'!Q335</f>
        <v>0</v>
      </c>
      <c r="J335" s="4">
        <f>'[1]Grant'!Q335</f>
        <v>0</v>
      </c>
      <c r="K335" s="4">
        <f>'[1]Development'!Q335</f>
        <v>0</v>
      </c>
      <c r="L335" s="4">
        <f>'[1]Board'!Q335</f>
        <v>0</v>
      </c>
      <c r="M335" s="4">
        <f>'[1]Sections'!Q335</f>
        <v>0</v>
      </c>
      <c r="N335" s="4">
        <f>'[1]Awards'!Q335</f>
        <v>0</v>
      </c>
      <c r="O335" s="4">
        <f>'[1]Investments'!Q335</f>
        <v>0</v>
      </c>
      <c r="R335" s="19">
        <f>'[1]Admin'!Q335+'[1]Publications'!Q335+'[1]Conference'!Q335+'[1]Education'!Q335+'[1]Grant'!Q335+'[1]Development'!Q335+'[1]Board'!Q335+'[1]Sections'!Q335+'[1]Awards'!Q335+'[1]Investments'!Q335</f>
        <v>0</v>
      </c>
    </row>
    <row r="336" spans="1:18" ht="15" customHeight="1">
      <c r="A336" s="20" t="s">
        <v>360</v>
      </c>
      <c r="B336" s="20"/>
      <c r="C336" s="20"/>
      <c r="D336" s="21">
        <f aca="true" t="shared" si="32" ref="D336:Q336">(D334)+(D335)</f>
        <v>0</v>
      </c>
      <c r="E336" s="21"/>
      <c r="F336" s="21">
        <f t="shared" si="32"/>
        <v>0</v>
      </c>
      <c r="G336" s="21">
        <f t="shared" si="32"/>
        <v>0</v>
      </c>
      <c r="H336" s="21">
        <f>(H334)+(H335)</f>
        <v>0</v>
      </c>
      <c r="I336" s="21">
        <f t="shared" si="32"/>
        <v>0</v>
      </c>
      <c r="J336" s="21">
        <f t="shared" si="32"/>
        <v>0</v>
      </c>
      <c r="K336" s="21">
        <f>(K334)+(K335)</f>
        <v>0</v>
      </c>
      <c r="L336" s="21">
        <f t="shared" si="32"/>
        <v>0</v>
      </c>
      <c r="M336" s="21">
        <f>(M334)+(M335)</f>
        <v>0</v>
      </c>
      <c r="N336" s="21">
        <f>(N334)+(N335)</f>
        <v>0</v>
      </c>
      <c r="O336" s="21">
        <f t="shared" si="32"/>
        <v>0</v>
      </c>
      <c r="P336" s="21">
        <f t="shared" si="32"/>
        <v>0</v>
      </c>
      <c r="Q336" s="21">
        <f t="shared" si="32"/>
        <v>0</v>
      </c>
      <c r="R336" s="21">
        <f>(R334)+(R335)</f>
        <v>0</v>
      </c>
    </row>
    <row r="337" spans="1:18" ht="15" customHeight="1">
      <c r="A337" s="18" t="s">
        <v>361</v>
      </c>
      <c r="B337" s="18"/>
      <c r="C337" s="18"/>
      <c r="D337" s="4">
        <f t="shared" si="30"/>
        <v>0</v>
      </c>
      <c r="F337" s="4">
        <f>'[1]Admin'!Q337</f>
        <v>0</v>
      </c>
      <c r="G337" s="4">
        <f>'[1]Publications'!Q337</f>
        <v>0</v>
      </c>
      <c r="H337" s="4">
        <f>'[1]Conference'!Q337</f>
        <v>0</v>
      </c>
      <c r="I337" s="4">
        <f>'[1]Education'!Q337</f>
        <v>0</v>
      </c>
      <c r="J337" s="4">
        <f>'[1]Grant'!Q337</f>
        <v>0</v>
      </c>
      <c r="K337" s="4">
        <f>'[1]Development'!Q337</f>
        <v>0</v>
      </c>
      <c r="L337" s="4">
        <f>'[1]Board'!Q337</f>
        <v>0</v>
      </c>
      <c r="M337" s="4">
        <f>'[1]Sections'!Q337</f>
        <v>0</v>
      </c>
      <c r="N337" s="4">
        <f>'[1]Awards'!Q337</f>
        <v>0</v>
      </c>
      <c r="O337" s="4">
        <f>'[1]Investments'!Q337</f>
        <v>0</v>
      </c>
      <c r="R337" s="19"/>
    </row>
    <row r="338" spans="1:18" ht="15" customHeight="1">
      <c r="A338" s="18" t="s">
        <v>362</v>
      </c>
      <c r="B338" s="18"/>
      <c r="C338" s="18"/>
      <c r="D338" s="4">
        <f t="shared" si="30"/>
        <v>0</v>
      </c>
      <c r="F338" s="4">
        <f>'[1]Admin'!Q338</f>
        <v>0</v>
      </c>
      <c r="G338" s="4">
        <f>'[1]Publications'!Q338</f>
        <v>0</v>
      </c>
      <c r="H338" s="4">
        <f>'[1]Conference'!Q338</f>
        <v>0</v>
      </c>
      <c r="I338" s="4">
        <f>'[1]Education'!Q338</f>
        <v>0</v>
      </c>
      <c r="J338" s="4">
        <f>'[1]Grant'!Q338</f>
        <v>0</v>
      </c>
      <c r="K338" s="4">
        <f>'[1]Development'!Q338</f>
        <v>0</v>
      </c>
      <c r="L338" s="4">
        <f>'[1]Board'!Q338</f>
        <v>0</v>
      </c>
      <c r="M338" s="4">
        <f>'[1]Sections'!Q338</f>
        <v>0</v>
      </c>
      <c r="N338" s="4">
        <f>'[1]Awards'!Q338</f>
        <v>0</v>
      </c>
      <c r="O338" s="4">
        <f>'[1]Investments'!Q338</f>
        <v>0</v>
      </c>
      <c r="R338" s="19"/>
    </row>
    <row r="339" spans="1:18" ht="15" customHeight="1">
      <c r="A339" s="18" t="s">
        <v>363</v>
      </c>
      <c r="B339" s="18"/>
      <c r="C339" s="18"/>
      <c r="D339" s="4">
        <f t="shared" si="30"/>
        <v>0</v>
      </c>
      <c r="F339" s="4">
        <f>'[1]Admin'!Q339</f>
        <v>0</v>
      </c>
      <c r="G339" s="4">
        <f>'[1]Publications'!Q339</f>
        <v>0</v>
      </c>
      <c r="H339" s="4">
        <f>'[1]Conference'!Q339</f>
        <v>0</v>
      </c>
      <c r="I339" s="4">
        <f>'[1]Education'!Q339</f>
        <v>0</v>
      </c>
      <c r="J339" s="4">
        <f>'[1]Grant'!Q339</f>
        <v>0</v>
      </c>
      <c r="K339" s="4">
        <f>'[1]Development'!Q339</f>
        <v>0</v>
      </c>
      <c r="L339" s="4">
        <f>'[1]Board'!Q339</f>
        <v>0</v>
      </c>
      <c r="M339" s="4">
        <f>'[1]Sections'!Q339</f>
        <v>0</v>
      </c>
      <c r="N339" s="4">
        <f>'[1]Awards'!Q339</f>
        <v>0</v>
      </c>
      <c r="O339" s="4">
        <f>'[1]Investments'!Q339</f>
        <v>0</v>
      </c>
      <c r="R339" s="19">
        <f>'[1]Admin'!Q339+'[1]Publications'!Q339+'[1]Conference'!Q339+'[1]Education'!Q339+'[1]Grant'!Q339+'[1]Development'!Q339+'[1]Board'!Q339+'[1]Sections'!Q339+'[1]Awards'!Q339+'[1]Investments'!Q339</f>
        <v>0</v>
      </c>
    </row>
    <row r="340" spans="1:18" ht="15" customHeight="1">
      <c r="A340" s="18" t="s">
        <v>364</v>
      </c>
      <c r="B340" s="18"/>
      <c r="C340" s="18"/>
      <c r="D340" s="4">
        <f t="shared" si="30"/>
        <v>0</v>
      </c>
      <c r="F340" s="4">
        <f>'[1]Admin'!Q340</f>
        <v>0</v>
      </c>
      <c r="G340" s="4">
        <f>'[1]Publications'!Q340</f>
        <v>0</v>
      </c>
      <c r="H340" s="4">
        <f>'[1]Conference'!Q340</f>
        <v>0</v>
      </c>
      <c r="I340" s="4">
        <f>'[1]Education'!Q340</f>
        <v>0</v>
      </c>
      <c r="J340" s="4">
        <f>'[1]Grant'!Q340</f>
        <v>0</v>
      </c>
      <c r="K340" s="4">
        <f>'[1]Development'!Q340</f>
        <v>0</v>
      </c>
      <c r="L340" s="4">
        <f>'[1]Board'!Q340</f>
        <v>0</v>
      </c>
      <c r="M340" s="4">
        <f>'[1]Sections'!Q340</f>
        <v>0</v>
      </c>
      <c r="N340" s="4">
        <f>'[1]Awards'!Q340</f>
        <v>0</v>
      </c>
      <c r="O340" s="4">
        <f>'[1]Investments'!Q340</f>
        <v>0</v>
      </c>
      <c r="R340" s="19">
        <f>'[1]Admin'!Q340+'[1]Publications'!Q340+'[1]Conference'!Q340+'[1]Education'!Q340+'[1]Grant'!Q340+'[1]Development'!Q340+'[1]Board'!Q340+'[1]Sections'!Q340+'[1]Awards'!Q340+'[1]Investments'!Q340</f>
        <v>0</v>
      </c>
    </row>
    <row r="341" spans="1:18" ht="15" customHeight="1">
      <c r="A341" s="18" t="s">
        <v>365</v>
      </c>
      <c r="B341" s="18"/>
      <c r="C341" s="18"/>
      <c r="D341" s="4">
        <f t="shared" si="30"/>
        <v>0</v>
      </c>
      <c r="F341" s="4">
        <f>'[1]Admin'!Q341</f>
        <v>0</v>
      </c>
      <c r="G341" s="4">
        <f>'[1]Publications'!Q341</f>
        <v>0</v>
      </c>
      <c r="H341" s="4">
        <f>'[1]Conference'!Q341</f>
        <v>0</v>
      </c>
      <c r="I341" s="4">
        <f>'[1]Education'!Q341</f>
        <v>0</v>
      </c>
      <c r="J341" s="4">
        <f>'[1]Grant'!Q341</f>
        <v>0</v>
      </c>
      <c r="K341" s="4">
        <f>'[1]Development'!Q341</f>
        <v>0</v>
      </c>
      <c r="L341" s="4">
        <f>'[1]Board'!Q341</f>
        <v>0</v>
      </c>
      <c r="M341" s="4">
        <f>'[1]Sections'!Q341</f>
        <v>0</v>
      </c>
      <c r="N341" s="4">
        <f>'[1]Awards'!Q341</f>
        <v>0</v>
      </c>
      <c r="O341" s="4">
        <f>'[1]Investments'!Q341</f>
        <v>0</v>
      </c>
      <c r="R341" s="19">
        <f>'[1]Admin'!Q341+'[1]Publications'!Q341+'[1]Conference'!Q341+'[1]Education'!Q341+'[1]Grant'!Q341+'[1]Development'!Q341+'[1]Board'!Q341+'[1]Sections'!Q341+'[1]Awards'!Q341+'[1]Investments'!Q341</f>
        <v>0</v>
      </c>
    </row>
    <row r="342" spans="1:18" ht="15" customHeight="1">
      <c r="A342" s="18" t="s">
        <v>366</v>
      </c>
      <c r="B342" s="18"/>
      <c r="C342" s="18"/>
      <c r="D342" s="4">
        <f t="shared" si="30"/>
        <v>0</v>
      </c>
      <c r="F342" s="4">
        <f>'[1]Admin'!Q342</f>
        <v>0</v>
      </c>
      <c r="G342" s="4">
        <f>'[1]Publications'!Q342</f>
        <v>0</v>
      </c>
      <c r="H342" s="4">
        <f>'[1]Conference'!Q342</f>
        <v>0</v>
      </c>
      <c r="I342" s="4">
        <f>'[1]Education'!Q342</f>
        <v>0</v>
      </c>
      <c r="J342" s="4">
        <f>'[1]Grant'!Q342</f>
        <v>0</v>
      </c>
      <c r="K342" s="4">
        <f>'[1]Development'!Q342</f>
        <v>0</v>
      </c>
      <c r="L342" s="4">
        <f>'[1]Board'!Q342</f>
        <v>0</v>
      </c>
      <c r="M342" s="4">
        <f>'[1]Sections'!Q342</f>
        <v>0</v>
      </c>
      <c r="N342" s="4">
        <f>'[1]Awards'!Q342</f>
        <v>0</v>
      </c>
      <c r="O342" s="4">
        <f>'[1]Investments'!Q342</f>
        <v>0</v>
      </c>
      <c r="R342" s="19">
        <f>'[1]Admin'!Q342+'[1]Publications'!Q342+'[1]Conference'!Q342+'[1]Education'!Q342+'[1]Grant'!Q342+'[1]Development'!Q342+'[1]Board'!Q342+'[1]Sections'!Q342+'[1]Awards'!Q342+'[1]Investments'!Q342</f>
        <v>0</v>
      </c>
    </row>
    <row r="343" spans="1:18" ht="15" customHeight="1">
      <c r="A343" s="18" t="s">
        <v>367</v>
      </c>
      <c r="B343" s="18"/>
      <c r="C343" s="18"/>
      <c r="D343" s="4">
        <f t="shared" si="30"/>
        <v>0</v>
      </c>
      <c r="F343" s="4">
        <f>'[1]Admin'!Q343</f>
        <v>0</v>
      </c>
      <c r="G343" s="4">
        <f>'[1]Publications'!Q343</f>
        <v>0</v>
      </c>
      <c r="H343" s="4">
        <f>'[1]Conference'!Q343</f>
        <v>0</v>
      </c>
      <c r="I343" s="4">
        <f>'[1]Education'!Q343</f>
        <v>0</v>
      </c>
      <c r="J343" s="4">
        <f>'[1]Grant'!Q343</f>
        <v>0</v>
      </c>
      <c r="K343" s="4">
        <f>'[1]Development'!Q343</f>
        <v>0</v>
      </c>
      <c r="L343" s="4">
        <f>'[1]Board'!Q343</f>
        <v>0</v>
      </c>
      <c r="M343" s="4">
        <f>'[1]Sections'!Q343</f>
        <v>0</v>
      </c>
      <c r="N343" s="4">
        <f>'[1]Awards'!Q343</f>
        <v>0</v>
      </c>
      <c r="O343" s="4">
        <f>'[1]Investments'!Q343</f>
        <v>0</v>
      </c>
      <c r="R343" s="19">
        <f>'[1]Admin'!Q343+'[1]Publications'!Q343+'[1]Conference'!Q343+'[1]Education'!Q343+'[1]Grant'!Q343+'[1]Development'!Q343+'[1]Board'!Q343+'[1]Sections'!Q343+'[1]Awards'!Q343+'[1]Investments'!Q343</f>
        <v>0</v>
      </c>
    </row>
    <row r="344" spans="1:18" ht="15" customHeight="1">
      <c r="A344" s="18" t="s">
        <v>368</v>
      </c>
      <c r="B344" s="18"/>
      <c r="C344" s="18"/>
      <c r="D344" s="4">
        <f t="shared" si="30"/>
        <v>0</v>
      </c>
      <c r="F344" s="4">
        <f>'[1]Admin'!Q344</f>
        <v>0</v>
      </c>
      <c r="G344" s="4">
        <f>'[1]Publications'!Q344</f>
        <v>0</v>
      </c>
      <c r="H344" s="4">
        <f>'[1]Conference'!Q344</f>
        <v>0</v>
      </c>
      <c r="I344" s="4">
        <f>'[1]Education'!Q344</f>
        <v>0</v>
      </c>
      <c r="J344" s="4">
        <f>'[1]Grant'!Q344</f>
        <v>0</v>
      </c>
      <c r="K344" s="4">
        <f>'[1]Development'!Q344</f>
        <v>0</v>
      </c>
      <c r="L344" s="4">
        <f>'[1]Board'!Q344</f>
        <v>0</v>
      </c>
      <c r="M344" s="4">
        <f>'[1]Sections'!Q344</f>
        <v>0</v>
      </c>
      <c r="N344" s="4">
        <f>'[1]Awards'!Q344</f>
        <v>0</v>
      </c>
      <c r="O344" s="4">
        <f>'[1]Investments'!Q344</f>
        <v>0</v>
      </c>
      <c r="R344" s="19">
        <f>'[1]Admin'!Q344+'[1]Publications'!Q344+'[1]Conference'!Q344+'[1]Education'!Q344+'[1]Grant'!Q344+'[1]Development'!Q344+'[1]Board'!Q344+'[1]Sections'!Q344+'[1]Awards'!Q344+'[1]Investments'!Q344</f>
        <v>0</v>
      </c>
    </row>
    <row r="345" spans="1:18" ht="15" customHeight="1">
      <c r="A345" s="18" t="s">
        <v>369</v>
      </c>
      <c r="B345" s="18"/>
      <c r="C345" s="18"/>
      <c r="D345" s="4">
        <f t="shared" si="30"/>
        <v>0</v>
      </c>
      <c r="F345" s="4">
        <f>'[1]Admin'!Q345</f>
        <v>0</v>
      </c>
      <c r="G345" s="4">
        <f>'[1]Publications'!Q345</f>
        <v>0</v>
      </c>
      <c r="H345" s="4">
        <f>'[1]Conference'!Q345</f>
        <v>0</v>
      </c>
      <c r="I345" s="4">
        <f>'[1]Education'!Q345</f>
        <v>0</v>
      </c>
      <c r="J345" s="4">
        <f>'[1]Grant'!Q345</f>
        <v>0</v>
      </c>
      <c r="K345" s="4">
        <f>'[1]Development'!Q345</f>
        <v>0</v>
      </c>
      <c r="L345" s="4">
        <f>'[1]Board'!Q345</f>
        <v>0</v>
      </c>
      <c r="M345" s="4">
        <f>'[1]Sections'!Q345</f>
        <v>0</v>
      </c>
      <c r="N345" s="4">
        <f>'[1]Awards'!Q345</f>
        <v>0</v>
      </c>
      <c r="O345" s="4">
        <f>'[1]Investments'!Q345</f>
        <v>0</v>
      </c>
      <c r="R345" s="19">
        <f>'[1]Admin'!Q345+'[1]Publications'!Q345+'[1]Conference'!Q345+'[1]Education'!Q345+'[1]Grant'!Q345+'[1]Development'!Q345+'[1]Board'!Q345+'[1]Sections'!Q345+'[1]Awards'!Q345+'[1]Investments'!Q345</f>
        <v>0</v>
      </c>
    </row>
    <row r="346" spans="1:18" ht="15" customHeight="1">
      <c r="A346" s="18" t="s">
        <v>370</v>
      </c>
      <c r="B346" s="18"/>
      <c r="C346" s="18"/>
      <c r="D346" s="4">
        <f t="shared" si="30"/>
        <v>0</v>
      </c>
      <c r="F346" s="4">
        <f>'[1]Admin'!Q346</f>
        <v>0</v>
      </c>
      <c r="G346" s="4">
        <f>'[1]Publications'!Q346</f>
        <v>0</v>
      </c>
      <c r="H346" s="4">
        <f>'[1]Conference'!Q346</f>
        <v>0</v>
      </c>
      <c r="I346" s="4">
        <f>'[1]Education'!Q346</f>
        <v>0</v>
      </c>
      <c r="J346" s="4">
        <f>'[1]Grant'!Q346</f>
        <v>0</v>
      </c>
      <c r="K346" s="4">
        <f>'[1]Development'!Q346</f>
        <v>0</v>
      </c>
      <c r="L346" s="4">
        <f>'[1]Board'!Q346</f>
        <v>0</v>
      </c>
      <c r="M346" s="4">
        <f>'[1]Sections'!Q346</f>
        <v>0</v>
      </c>
      <c r="N346" s="4">
        <f>'[1]Awards'!Q346</f>
        <v>0</v>
      </c>
      <c r="O346" s="4">
        <f>'[1]Investments'!Q346</f>
        <v>0</v>
      </c>
      <c r="R346" s="19">
        <f>'[1]Admin'!Q346+'[1]Publications'!Q346+'[1]Conference'!Q346+'[1]Education'!Q346+'[1]Grant'!Q346+'[1]Development'!Q346+'[1]Board'!Q346+'[1]Sections'!Q346+'[1]Awards'!Q346+'[1]Investments'!Q346</f>
        <v>0</v>
      </c>
    </row>
    <row r="347" spans="1:18" ht="15" customHeight="1">
      <c r="A347" s="20" t="s">
        <v>371</v>
      </c>
      <c r="B347" s="20"/>
      <c r="C347" s="20"/>
      <c r="D347" s="21">
        <f aca="true" t="shared" si="33" ref="D347:Q347">((D344)+(D345))+(D346)</f>
        <v>0</v>
      </c>
      <c r="E347" s="21"/>
      <c r="F347" s="21">
        <f t="shared" si="33"/>
        <v>0</v>
      </c>
      <c r="G347" s="21">
        <f t="shared" si="33"/>
        <v>0</v>
      </c>
      <c r="H347" s="21">
        <f>((H344)+(H345))+(H346)</f>
        <v>0</v>
      </c>
      <c r="I347" s="21">
        <f t="shared" si="33"/>
        <v>0</v>
      </c>
      <c r="J347" s="21">
        <f t="shared" si="33"/>
        <v>0</v>
      </c>
      <c r="K347" s="21">
        <f>((K344)+(K345))+(K346)</f>
        <v>0</v>
      </c>
      <c r="L347" s="21">
        <f t="shared" si="33"/>
        <v>0</v>
      </c>
      <c r="M347" s="21">
        <f>((M344)+(M345))+(M346)</f>
        <v>0</v>
      </c>
      <c r="N347" s="21">
        <f>((N344)+(N345))+(N346)</f>
        <v>0</v>
      </c>
      <c r="O347" s="21">
        <f t="shared" si="33"/>
        <v>0</v>
      </c>
      <c r="P347" s="21">
        <f t="shared" si="33"/>
        <v>0</v>
      </c>
      <c r="Q347" s="21">
        <f t="shared" si="33"/>
        <v>0</v>
      </c>
      <c r="R347" s="21">
        <f>((R344)+(R345))+(R346)</f>
        <v>0</v>
      </c>
    </row>
    <row r="348" spans="1:18" ht="15" customHeight="1">
      <c r="A348" s="18" t="s">
        <v>372</v>
      </c>
      <c r="B348" s="18"/>
      <c r="C348" s="18"/>
      <c r="D348" s="4">
        <f t="shared" si="30"/>
        <v>0</v>
      </c>
      <c r="F348" s="4">
        <f>'[1]Admin'!Q348</f>
        <v>0</v>
      </c>
      <c r="G348" s="4">
        <f>'[1]Publications'!Q348</f>
        <v>0</v>
      </c>
      <c r="H348" s="4">
        <f>'[1]Conference'!Q348</f>
        <v>0</v>
      </c>
      <c r="I348" s="4">
        <f>'[1]Education'!Q348</f>
        <v>0</v>
      </c>
      <c r="J348" s="4">
        <f>'[1]Grant'!Q348</f>
        <v>0</v>
      </c>
      <c r="K348" s="4">
        <f>'[1]Development'!Q348</f>
        <v>0</v>
      </c>
      <c r="L348" s="4">
        <f>'[1]Board'!Q348</f>
        <v>0</v>
      </c>
      <c r="M348" s="4">
        <f>'[1]Awards'!P348</f>
        <v>0</v>
      </c>
      <c r="N348" s="4">
        <f>'[1]Awards'!Q348</f>
        <v>0</v>
      </c>
      <c r="O348" s="4">
        <f>'[1]Investments'!Q348</f>
        <v>0</v>
      </c>
      <c r="R348" s="19">
        <f>'[1]Admin'!Q348+'[1]Publications'!Q348+'[1]Conference'!Q348+'[1]Education'!Q348+'[1]Grant'!Q348+'[1]Development'!Q348+'[1]Board'!Q348+'[1]Sections'!Q348+'[1]Awards'!Q348+'[1]Investments'!Q348</f>
        <v>0</v>
      </c>
    </row>
    <row r="349" spans="1:18" ht="15" customHeight="1">
      <c r="A349" s="18" t="s">
        <v>373</v>
      </c>
      <c r="B349" s="18"/>
      <c r="C349" s="18"/>
      <c r="D349" s="4">
        <f t="shared" si="30"/>
        <v>0</v>
      </c>
      <c r="F349" s="4">
        <f>'[1]Admin'!Q349</f>
        <v>0</v>
      </c>
      <c r="G349" s="4">
        <f>'[1]Publications'!Q349</f>
        <v>0</v>
      </c>
      <c r="H349" s="4">
        <f>'[1]Conference'!Q349</f>
        <v>0</v>
      </c>
      <c r="I349" s="4">
        <f>'[1]Education'!Q349</f>
        <v>0</v>
      </c>
      <c r="J349" s="4">
        <f>'[1]Grant'!Q349</f>
        <v>0</v>
      </c>
      <c r="K349" s="4">
        <f>'[1]Development'!Q349</f>
        <v>0</v>
      </c>
      <c r="L349" s="4">
        <f>'[1]Board'!Q349</f>
        <v>0</v>
      </c>
      <c r="M349" s="4">
        <f>'[1]Awards'!P349</f>
        <v>0</v>
      </c>
      <c r="N349" s="4">
        <f>'[1]Awards'!Q349</f>
        <v>0</v>
      </c>
      <c r="O349" s="4">
        <f>'[1]Investments'!Q349</f>
        <v>0</v>
      </c>
      <c r="R349" s="19">
        <f>'[1]Admin'!Q349+'[1]Publications'!Q349+'[1]Conference'!Q349+'[1]Education'!Q349+'[1]Grant'!Q349+'[1]Development'!Q349+'[1]Board'!Q349+'[1]Sections'!Q349+'[1]Awards'!Q349+'[1]Investments'!Q349</f>
        <v>0</v>
      </c>
    </row>
    <row r="350" spans="1:18" ht="15" customHeight="1">
      <c r="A350" s="18" t="s">
        <v>374</v>
      </c>
      <c r="B350" s="18"/>
      <c r="C350" s="18"/>
      <c r="D350" s="4">
        <f t="shared" si="30"/>
        <v>0</v>
      </c>
      <c r="F350" s="4">
        <f>'[1]Admin'!Q350</f>
        <v>0</v>
      </c>
      <c r="G350" s="4">
        <f>'[1]Publications'!Q350</f>
        <v>0</v>
      </c>
      <c r="H350" s="4">
        <f>'[1]Conference'!Q350</f>
        <v>0</v>
      </c>
      <c r="I350" s="4">
        <f>'[1]Education'!Q350</f>
        <v>0</v>
      </c>
      <c r="J350" s="4">
        <f>'[1]Grant'!Q350</f>
        <v>0</v>
      </c>
      <c r="K350" s="4">
        <f>'[1]Development'!Q350</f>
        <v>0</v>
      </c>
      <c r="L350" s="4">
        <f>'[1]Board'!Q350</f>
        <v>0</v>
      </c>
      <c r="M350" s="4">
        <f>'[1]Awards'!P350</f>
        <v>0</v>
      </c>
      <c r="N350" s="4">
        <f>'[1]Awards'!Q350</f>
        <v>0</v>
      </c>
      <c r="O350" s="4">
        <f>'[1]Investments'!Q350</f>
        <v>0</v>
      </c>
      <c r="R350" s="19">
        <f>'[1]Admin'!Q350+'[1]Publications'!Q350+'[1]Conference'!Q350+'[1]Education'!Q350+'[1]Grant'!Q350+'[1]Development'!Q350+'[1]Board'!Q350+'[1]Sections'!Q350+'[1]Awards'!Q350+'[1]Investments'!Q350</f>
        <v>0</v>
      </c>
    </row>
    <row r="351" spans="1:18" ht="15" customHeight="1">
      <c r="A351" s="18" t="s">
        <v>375</v>
      </c>
      <c r="B351" s="18"/>
      <c r="C351" s="18"/>
      <c r="D351" s="4">
        <f t="shared" si="30"/>
        <v>0</v>
      </c>
      <c r="F351" s="4">
        <f>'[1]Admin'!Q351</f>
        <v>0</v>
      </c>
      <c r="G351" s="4">
        <f>'[1]Publications'!Q351</f>
        <v>0</v>
      </c>
      <c r="H351" s="4">
        <f>'[1]Conference'!Q351</f>
        <v>0</v>
      </c>
      <c r="I351" s="4">
        <f>'[1]Education'!Q351</f>
        <v>0</v>
      </c>
      <c r="J351" s="4">
        <f>'[1]Grant'!Q351</f>
        <v>0</v>
      </c>
      <c r="K351" s="4">
        <f>'[1]Development'!Q351</f>
        <v>0</v>
      </c>
      <c r="L351" s="4">
        <f>'[1]Board'!Q351</f>
        <v>0</v>
      </c>
      <c r="M351" s="4">
        <f>'[1]Awards'!P351</f>
        <v>0</v>
      </c>
      <c r="N351" s="4">
        <f>'[1]Awards'!Q351</f>
        <v>0</v>
      </c>
      <c r="O351" s="4">
        <f>'[1]Investments'!Q351</f>
        <v>0</v>
      </c>
      <c r="R351" s="19">
        <f>'[1]Admin'!Q351+'[1]Publications'!Q351+'[1]Conference'!Q351+'[1]Education'!Q351+'[1]Grant'!Q351+'[1]Development'!Q351+'[1]Board'!Q351+'[1]Sections'!Q351+'[1]Awards'!Q351+'[1]Investments'!Q351</f>
        <v>0</v>
      </c>
    </row>
    <row r="352" spans="1:18" ht="15" customHeight="1">
      <c r="A352" s="20" t="s">
        <v>376</v>
      </c>
      <c r="B352" s="20"/>
      <c r="C352" s="20"/>
      <c r="D352" s="21">
        <f aca="true" t="shared" si="34" ref="D352:Q352">(((D348)+(D349))+(D350))+(D351)</f>
        <v>0</v>
      </c>
      <c r="E352" s="21"/>
      <c r="F352" s="21">
        <f t="shared" si="34"/>
        <v>0</v>
      </c>
      <c r="G352" s="21">
        <f t="shared" si="34"/>
        <v>0</v>
      </c>
      <c r="H352" s="21">
        <f>(((H348)+(H349))+(H350))+(H351)</f>
        <v>0</v>
      </c>
      <c r="I352" s="21">
        <f t="shared" si="34"/>
        <v>0</v>
      </c>
      <c r="J352" s="21">
        <f t="shared" si="34"/>
        <v>0</v>
      </c>
      <c r="K352" s="21">
        <f>(((K348)+(K349))+(K350))+(K351)</f>
        <v>0</v>
      </c>
      <c r="L352" s="21">
        <f t="shared" si="34"/>
        <v>0</v>
      </c>
      <c r="M352" s="21">
        <f>(((M348)+(M349))+(M350))+(M351)</f>
        <v>0</v>
      </c>
      <c r="N352" s="21">
        <f>(((N348)+(N349))+(N350))+(N351)</f>
        <v>0</v>
      </c>
      <c r="O352" s="21">
        <f t="shared" si="34"/>
        <v>0</v>
      </c>
      <c r="P352" s="21">
        <f t="shared" si="34"/>
        <v>0</v>
      </c>
      <c r="Q352" s="21">
        <f t="shared" si="34"/>
        <v>0</v>
      </c>
      <c r="R352" s="21">
        <f>(((R348)+(R349))+(R350))+(R351)</f>
        <v>0</v>
      </c>
    </row>
    <row r="353" spans="1:18" ht="15" customHeight="1">
      <c r="A353" s="18" t="s">
        <v>377</v>
      </c>
      <c r="B353" s="18"/>
      <c r="C353" s="18"/>
      <c r="D353" s="4">
        <f t="shared" si="30"/>
        <v>0</v>
      </c>
      <c r="F353" s="4">
        <f>'[1]Admin'!Q353</f>
        <v>0</v>
      </c>
      <c r="G353" s="4">
        <f>'[1]Publications'!Q353</f>
        <v>0</v>
      </c>
      <c r="H353" s="4">
        <f>'[1]Conference'!Q353</f>
        <v>0</v>
      </c>
      <c r="I353" s="4">
        <f>'[1]Education'!Q353</f>
        <v>0</v>
      </c>
      <c r="J353" s="4">
        <f>'[1]Grant'!Q353</f>
        <v>0</v>
      </c>
      <c r="K353" s="4">
        <f>'[1]Development'!Q353</f>
        <v>0</v>
      </c>
      <c r="L353" s="4">
        <f>'[1]Board'!Q353</f>
        <v>0</v>
      </c>
      <c r="M353" s="4">
        <f>'[1]Sections'!Q353</f>
        <v>0</v>
      </c>
      <c r="N353" s="4">
        <f>'[1]Awards'!Q353</f>
        <v>0</v>
      </c>
      <c r="O353" s="4">
        <f>'[1]Investments'!Q353</f>
        <v>0</v>
      </c>
      <c r="R353" s="19">
        <f>'[1]Admin'!Q353+'[1]Publications'!Q353+'[1]Conference'!Q353+'[1]Education'!Q353+'[1]Grant'!Q353+'[1]Development'!Q353+'[1]Board'!Q353+'[1]Sections'!Q353+'[1]Awards'!Q353+'[1]Investments'!Q353</f>
        <v>0</v>
      </c>
    </row>
    <row r="354" spans="1:18" ht="15" customHeight="1">
      <c r="A354" s="18" t="s">
        <v>378</v>
      </c>
      <c r="B354" s="18"/>
      <c r="C354" s="18"/>
      <c r="D354" s="4">
        <f t="shared" si="30"/>
        <v>0</v>
      </c>
      <c r="F354" s="4">
        <f>'[1]Admin'!Q354</f>
        <v>0</v>
      </c>
      <c r="G354" s="4">
        <f>'[1]Publications'!Q354</f>
        <v>0</v>
      </c>
      <c r="H354" s="4">
        <f>'[1]Conference'!Q354</f>
        <v>0</v>
      </c>
      <c r="I354" s="4">
        <f>'[1]Education'!Q354</f>
        <v>0</v>
      </c>
      <c r="J354" s="4">
        <f>'[1]Grant'!Q354</f>
        <v>0</v>
      </c>
      <c r="K354" s="4">
        <f>'[1]Development'!Q354</f>
        <v>0</v>
      </c>
      <c r="L354" s="4">
        <f>'[1]Board'!Q354</f>
        <v>0</v>
      </c>
      <c r="M354" s="4">
        <f>'[1]Sections'!Q354</f>
        <v>0</v>
      </c>
      <c r="N354" s="4">
        <f>'[1]Awards'!Q354</f>
        <v>0</v>
      </c>
      <c r="O354" s="4">
        <f>'[1]Investments'!Q354</f>
        <v>0</v>
      </c>
      <c r="R354" s="19">
        <f>'[1]Admin'!Q354+'[1]Publications'!Q354+'[1]Conference'!Q354+'[1]Education'!Q354+'[1]Grant'!Q354+'[1]Development'!Q354+'[1]Board'!Q354+'[1]Sections'!Q354+'[1]Awards'!Q354+'[1]Investments'!Q354</f>
        <v>0</v>
      </c>
    </row>
    <row r="355" spans="1:18" ht="15" customHeight="1">
      <c r="A355" s="18" t="s">
        <v>379</v>
      </c>
      <c r="B355" s="18"/>
      <c r="C355" s="18"/>
      <c r="D355" s="4">
        <f t="shared" si="30"/>
        <v>0</v>
      </c>
      <c r="F355" s="4">
        <f>'[1]Admin'!Q355</f>
        <v>0</v>
      </c>
      <c r="G355" s="4">
        <f>'[1]Publications'!Q355</f>
        <v>0</v>
      </c>
      <c r="H355" s="4">
        <f>'[1]Conference'!Q355</f>
        <v>0</v>
      </c>
      <c r="I355" s="4">
        <f>'[1]Education'!Q355</f>
        <v>0</v>
      </c>
      <c r="J355" s="4">
        <f>'[1]Grant'!Q355</f>
        <v>0</v>
      </c>
      <c r="K355" s="4">
        <f>'[1]Development'!Q355</f>
        <v>0</v>
      </c>
      <c r="L355" s="4">
        <f>'[1]Board'!Q355</f>
        <v>0</v>
      </c>
      <c r="M355" s="4">
        <f>'[1]Sections'!Q355</f>
        <v>0</v>
      </c>
      <c r="N355" s="4">
        <f>'[1]Awards'!Q355</f>
        <v>0</v>
      </c>
      <c r="O355" s="4">
        <f>'[1]Investments'!Q355</f>
        <v>0</v>
      </c>
      <c r="R355" s="19">
        <f>'[1]Admin'!Q355+'[1]Publications'!Q355+'[1]Conference'!Q355+'[1]Education'!Q355+'[1]Grant'!Q355+'[1]Development'!Q355+'[1]Board'!Q355+'[1]Sections'!Q355+'[1]Awards'!Q355+'[1]Investments'!Q355</f>
        <v>0</v>
      </c>
    </row>
    <row r="356" spans="1:18" ht="15" customHeight="1">
      <c r="A356" s="18" t="s">
        <v>380</v>
      </c>
      <c r="B356" s="18"/>
      <c r="C356" s="18"/>
      <c r="D356" s="4">
        <f t="shared" si="30"/>
        <v>0</v>
      </c>
      <c r="F356" s="4">
        <f>'[1]Admin'!Q356</f>
        <v>0</v>
      </c>
      <c r="G356" s="4">
        <f>'[1]Publications'!Q356</f>
        <v>0</v>
      </c>
      <c r="H356" s="4">
        <f>'[1]Conference'!Q356</f>
        <v>0</v>
      </c>
      <c r="I356" s="4">
        <f>'[1]Education'!Q356</f>
        <v>0</v>
      </c>
      <c r="J356" s="4">
        <f>'[1]Grant'!Q356</f>
        <v>0</v>
      </c>
      <c r="K356" s="4">
        <f>'[1]Development'!Q356</f>
        <v>0</v>
      </c>
      <c r="L356" s="4">
        <f>'[1]Board'!Q356</f>
        <v>0</v>
      </c>
      <c r="M356" s="4">
        <f>'[1]Sections'!Q356</f>
        <v>0</v>
      </c>
      <c r="N356" s="4">
        <f>'[1]Awards'!Q356</f>
        <v>0</v>
      </c>
      <c r="O356" s="4">
        <f>'[1]Investments'!Q356</f>
        <v>0</v>
      </c>
      <c r="R356" s="19">
        <f>'[1]Admin'!Q356+'[1]Publications'!Q356+'[1]Conference'!Q356+'[1]Education'!Q356+'[1]Grant'!Q356+'[1]Development'!Q356+'[1]Board'!Q356+'[1]Sections'!Q356+'[1]Awards'!Q356+'[1]Investments'!Q356</f>
        <v>0</v>
      </c>
    </row>
    <row r="357" spans="1:18" ht="15" customHeight="1">
      <c r="A357" s="18" t="s">
        <v>381</v>
      </c>
      <c r="B357" s="18"/>
      <c r="C357" s="18"/>
      <c r="D357" s="4">
        <f t="shared" si="30"/>
        <v>0</v>
      </c>
      <c r="F357" s="4">
        <f>'[1]Admin'!Q357</f>
        <v>0</v>
      </c>
      <c r="G357" s="4">
        <f>'[1]Publications'!Q357</f>
        <v>0</v>
      </c>
      <c r="H357" s="4">
        <f>'[1]Conference'!Q357</f>
        <v>0</v>
      </c>
      <c r="I357" s="4">
        <f>'[1]Education'!Q357</f>
        <v>0</v>
      </c>
      <c r="J357" s="4">
        <f>'[1]Grant'!Q357</f>
        <v>0</v>
      </c>
      <c r="K357" s="4">
        <f>'[1]Development'!Q357</f>
        <v>0</v>
      </c>
      <c r="L357" s="4">
        <f>'[1]Board'!Q357</f>
        <v>0</v>
      </c>
      <c r="M357" s="4">
        <f>'[1]Sections'!Q357</f>
        <v>0</v>
      </c>
      <c r="N357" s="4">
        <f>'[1]Awards'!Q357</f>
        <v>0</v>
      </c>
      <c r="O357" s="4">
        <f>'[1]Investments'!Q357</f>
        <v>0</v>
      </c>
      <c r="R357" s="19">
        <f>'[1]Admin'!Q357+'[1]Publications'!Q357+'[1]Conference'!Q357+'[1]Education'!Q357+'[1]Grant'!Q357+'[1]Development'!Q357+'[1]Board'!Q357+'[1]Sections'!Q357+'[1]Awards'!Q357+'[1]Investments'!Q357</f>
        <v>0</v>
      </c>
    </row>
    <row r="358" spans="1:18" ht="15" customHeight="1">
      <c r="A358" s="18" t="s">
        <v>382</v>
      </c>
      <c r="B358" s="18"/>
      <c r="C358" s="18"/>
      <c r="D358" s="4">
        <f t="shared" si="30"/>
        <v>0</v>
      </c>
      <c r="F358" s="4">
        <f>'[1]Admin'!Q358</f>
        <v>0</v>
      </c>
      <c r="G358" s="4">
        <f>'[1]Publications'!Q358</f>
        <v>0</v>
      </c>
      <c r="H358" s="4">
        <f>'[1]Conference'!Q358</f>
        <v>0</v>
      </c>
      <c r="I358" s="4">
        <f>'[1]Education'!Q358</f>
        <v>0</v>
      </c>
      <c r="J358" s="4">
        <f>'[1]Grant'!Q358</f>
        <v>0</v>
      </c>
      <c r="K358" s="4">
        <f>'[1]Development'!Q358</f>
        <v>0</v>
      </c>
      <c r="L358" s="4">
        <f>'[1]Board'!Q358</f>
        <v>0</v>
      </c>
      <c r="M358" s="4">
        <f>'[1]Sections'!Q358</f>
        <v>0</v>
      </c>
      <c r="N358" s="4">
        <f>'[1]Awards'!Q358</f>
        <v>0</v>
      </c>
      <c r="O358" s="4">
        <f>'[1]Investments'!Q358</f>
        <v>0</v>
      </c>
      <c r="R358" s="19">
        <f>'[1]Admin'!Q358+'[1]Publications'!Q358+'[1]Conference'!Q358+'[1]Education'!Q358+'[1]Grant'!Q358+'[1]Development'!Q358+'[1]Board'!Q358+'[1]Sections'!Q358+'[1]Awards'!Q358+'[1]Investments'!Q358</f>
        <v>0</v>
      </c>
    </row>
    <row r="359" spans="1:18" ht="15" customHeight="1">
      <c r="A359" s="18" t="s">
        <v>383</v>
      </c>
      <c r="B359" s="18"/>
      <c r="C359" s="18"/>
      <c r="D359" s="4">
        <f t="shared" si="30"/>
        <v>0</v>
      </c>
      <c r="F359" s="4">
        <f>'[1]Admin'!Q359</f>
        <v>0</v>
      </c>
      <c r="G359" s="4">
        <f>'[1]Publications'!Q359</f>
        <v>0</v>
      </c>
      <c r="H359" s="4">
        <f>'[1]Conference'!Q359</f>
        <v>0</v>
      </c>
      <c r="I359" s="4">
        <f>'[1]Education'!Q359</f>
        <v>0</v>
      </c>
      <c r="J359" s="4">
        <f>'[1]Grant'!Q359</f>
        <v>0</v>
      </c>
      <c r="K359" s="4">
        <f>'[1]Development'!Q359</f>
        <v>0</v>
      </c>
      <c r="L359" s="4">
        <f>'[1]Board'!Q359</f>
        <v>0</v>
      </c>
      <c r="M359" s="4">
        <f>'[1]Sections'!Q359</f>
        <v>0</v>
      </c>
      <c r="N359" s="4">
        <f>'[1]Awards'!Q359</f>
        <v>0</v>
      </c>
      <c r="O359" s="4">
        <f>'[1]Investments'!Q359</f>
        <v>0</v>
      </c>
      <c r="R359" s="19">
        <f>'[1]Admin'!Q359+'[1]Publications'!Q359+'[1]Conference'!Q359+'[1]Education'!Q359+'[1]Grant'!Q359+'[1]Development'!Q359+'[1]Board'!Q359+'[1]Sections'!Q359+'[1]Awards'!Q359+'[1]Investments'!Q359</f>
        <v>0</v>
      </c>
    </row>
    <row r="360" spans="1:18" ht="15" customHeight="1">
      <c r="A360" s="18" t="s">
        <v>384</v>
      </c>
      <c r="B360" s="18"/>
      <c r="C360" s="18"/>
      <c r="D360" s="4">
        <f t="shared" si="30"/>
        <v>0</v>
      </c>
      <c r="F360" s="4">
        <f>'[1]Admin'!Q360</f>
        <v>0</v>
      </c>
      <c r="G360" s="4">
        <f>'[1]Publications'!Q360</f>
        <v>0</v>
      </c>
      <c r="H360" s="4">
        <f>'[1]Conference'!Q360</f>
        <v>0</v>
      </c>
      <c r="I360" s="4">
        <f>'[1]Education'!Q360</f>
        <v>0</v>
      </c>
      <c r="J360" s="4">
        <f>'[1]Grant'!Q360</f>
        <v>0</v>
      </c>
      <c r="K360" s="4">
        <f>'[1]Development'!Q360</f>
        <v>0</v>
      </c>
      <c r="L360" s="4">
        <f>'[1]Board'!Q360</f>
        <v>0</v>
      </c>
      <c r="M360" s="4">
        <f>'[1]Sections'!Q360</f>
        <v>0</v>
      </c>
      <c r="N360" s="4">
        <f>'[1]Awards'!Q360</f>
        <v>0</v>
      </c>
      <c r="O360" s="4">
        <f>'[1]Investments'!Q360</f>
        <v>0</v>
      </c>
      <c r="R360" s="19">
        <f>'[1]Admin'!Q360+'[1]Publications'!Q360+'[1]Conference'!Q360+'[1]Education'!Q360+'[1]Grant'!Q360+'[1]Development'!Q360+'[1]Board'!Q360+'[1]Sections'!Q360+'[1]Awards'!Q360+'[1]Investments'!Q360</f>
        <v>0</v>
      </c>
    </row>
    <row r="361" spans="1:18" ht="15" customHeight="1">
      <c r="A361" s="18" t="s">
        <v>385</v>
      </c>
      <c r="B361" s="18"/>
      <c r="C361" s="18"/>
      <c r="D361" s="4">
        <f t="shared" si="30"/>
        <v>0</v>
      </c>
      <c r="F361" s="4">
        <f>'[1]Admin'!Q361</f>
        <v>0</v>
      </c>
      <c r="G361" s="4">
        <f>'[1]Publications'!Q361</f>
        <v>0</v>
      </c>
      <c r="H361" s="4">
        <f>'[1]Conference'!Q361</f>
        <v>0</v>
      </c>
      <c r="I361" s="4">
        <f>'[1]Education'!Q361</f>
        <v>0</v>
      </c>
      <c r="J361" s="4">
        <f>'[1]Grant'!Q361</f>
        <v>0</v>
      </c>
      <c r="K361" s="4">
        <f>'[1]Development'!Q361</f>
        <v>0</v>
      </c>
      <c r="L361" s="4">
        <f>'[1]Board'!Q361</f>
        <v>0</v>
      </c>
      <c r="M361" s="4">
        <f>'[1]Sections'!Q361</f>
        <v>0</v>
      </c>
      <c r="N361" s="4">
        <f>'[1]Awards'!Q361</f>
        <v>0</v>
      </c>
      <c r="O361" s="4">
        <f>'[1]Investments'!Q361</f>
        <v>0</v>
      </c>
      <c r="R361" s="19">
        <f>'[1]Admin'!Q361+'[1]Publications'!Q361+'[1]Conference'!Q361+'[1]Education'!Q361+'[1]Grant'!Q361+'[1]Development'!Q361+'[1]Board'!Q361+'[1]Sections'!Q361+'[1]Awards'!Q361+'[1]Investments'!Q361</f>
        <v>0</v>
      </c>
    </row>
    <row r="362" spans="1:18" ht="15" customHeight="1">
      <c r="A362" s="18" t="s">
        <v>386</v>
      </c>
      <c r="B362" s="18"/>
      <c r="C362" s="18"/>
      <c r="D362" s="4">
        <f t="shared" si="30"/>
        <v>0</v>
      </c>
      <c r="F362" s="4">
        <f>'[1]Admin'!Q362</f>
        <v>0</v>
      </c>
      <c r="G362" s="4">
        <f>'[1]Publications'!Q362</f>
        <v>0</v>
      </c>
      <c r="H362" s="4">
        <f>'[1]Conference'!Q362</f>
        <v>0</v>
      </c>
      <c r="I362" s="4">
        <f>'[1]Education'!Q362</f>
        <v>0</v>
      </c>
      <c r="J362" s="4">
        <f>'[1]Grant'!Q362</f>
        <v>0</v>
      </c>
      <c r="K362" s="4">
        <f>'[1]Development'!Q362</f>
        <v>0</v>
      </c>
      <c r="L362" s="4">
        <f>'[1]Board'!Q362</f>
        <v>0</v>
      </c>
      <c r="M362" s="4">
        <f>'[1]Sections'!Q362</f>
        <v>0</v>
      </c>
      <c r="N362" s="4">
        <f>'[1]Awards'!Q362</f>
        <v>0</v>
      </c>
      <c r="O362" s="4">
        <f>'[1]Investments'!Q362</f>
        <v>0</v>
      </c>
      <c r="R362" s="19">
        <f>'[1]Admin'!Q362+'[1]Publications'!Q362+'[1]Conference'!Q362+'[1]Education'!Q362+'[1]Grant'!Q362+'[1]Development'!Q362+'[1]Board'!Q362+'[1]Sections'!Q362+'[1]Awards'!Q362+'[1]Investments'!Q362</f>
        <v>0</v>
      </c>
    </row>
    <row r="363" spans="1:18" ht="15" customHeight="1">
      <c r="A363" s="20" t="s">
        <v>387</v>
      </c>
      <c r="B363" s="20"/>
      <c r="C363" s="20"/>
      <c r="D363" s="21">
        <f aca="true" t="shared" si="35" ref="D363:Q363">((D360)+(D361))+(D362)</f>
        <v>0</v>
      </c>
      <c r="E363" s="21"/>
      <c r="F363" s="21">
        <f t="shared" si="35"/>
        <v>0</v>
      </c>
      <c r="G363" s="21">
        <f t="shared" si="35"/>
        <v>0</v>
      </c>
      <c r="H363" s="21">
        <f>((H360)+(H361))+(H362)</f>
        <v>0</v>
      </c>
      <c r="I363" s="21">
        <f t="shared" si="35"/>
        <v>0</v>
      </c>
      <c r="J363" s="21">
        <f t="shared" si="35"/>
        <v>0</v>
      </c>
      <c r="K363" s="21">
        <f>((K360)+(K361))+(K362)</f>
        <v>0</v>
      </c>
      <c r="L363" s="21">
        <f t="shared" si="35"/>
        <v>0</v>
      </c>
      <c r="M363" s="21">
        <f>((M360)+(M361))+(M362)</f>
        <v>0</v>
      </c>
      <c r="N363" s="21">
        <f>((N360)+(N361))+(N362)</f>
        <v>0</v>
      </c>
      <c r="O363" s="21">
        <f t="shared" si="35"/>
        <v>0</v>
      </c>
      <c r="P363" s="21">
        <f t="shared" si="35"/>
        <v>0</v>
      </c>
      <c r="Q363" s="21">
        <f t="shared" si="35"/>
        <v>0</v>
      </c>
      <c r="R363" s="21">
        <f>((R360)+(R361))+(R362)</f>
        <v>0</v>
      </c>
    </row>
    <row r="364" spans="1:18" ht="15" customHeight="1">
      <c r="A364" s="18" t="s">
        <v>388</v>
      </c>
      <c r="B364" s="18"/>
      <c r="C364" s="18"/>
      <c r="D364" s="4">
        <f t="shared" si="30"/>
        <v>0</v>
      </c>
      <c r="F364" s="4">
        <f>'[1]Admin'!Q364</f>
        <v>0</v>
      </c>
      <c r="G364" s="4">
        <f>'[1]Publications'!Q364</f>
        <v>0</v>
      </c>
      <c r="H364" s="4">
        <f>'[1]Conference'!Q364</f>
        <v>0</v>
      </c>
      <c r="I364" s="4">
        <f>'[1]Education'!Q364</f>
        <v>0</v>
      </c>
      <c r="J364" s="4">
        <f>'[1]Grant'!Q364</f>
        <v>0</v>
      </c>
      <c r="K364" s="4">
        <f>'[1]Development'!Q364</f>
        <v>0</v>
      </c>
      <c r="L364" s="4">
        <f>'[1]Board'!Q364</f>
        <v>0</v>
      </c>
      <c r="M364" s="4">
        <f>'[1]Sections'!Q364</f>
        <v>0</v>
      </c>
      <c r="N364" s="4">
        <f>'[1]Awards'!Q364</f>
        <v>0</v>
      </c>
      <c r="O364" s="4">
        <f>'[1]Investments'!Q364</f>
        <v>0</v>
      </c>
      <c r="R364" s="19">
        <f>'[1]Admin'!Q364+'[1]Publications'!Q364+'[1]Conference'!Q364+'[1]Education'!Q364+'[1]Grant'!Q364+'[1]Development'!Q364+'[1]Board'!Q364+'[1]Sections'!Q364+'[1]Awards'!Q364+'[1]Investments'!Q364</f>
        <v>0</v>
      </c>
    </row>
    <row r="365" spans="1:18" ht="15" customHeight="1">
      <c r="A365" s="18" t="s">
        <v>389</v>
      </c>
      <c r="B365" s="18"/>
      <c r="C365" s="18"/>
      <c r="D365" s="4">
        <f t="shared" si="30"/>
        <v>0</v>
      </c>
      <c r="F365" s="4">
        <f>'[1]Admin'!Q365</f>
        <v>0</v>
      </c>
      <c r="G365" s="4">
        <f>'[1]Publications'!Q365</f>
        <v>0</v>
      </c>
      <c r="H365" s="4">
        <f>'[1]Conference'!Q365</f>
        <v>0</v>
      </c>
      <c r="I365" s="4">
        <f>'[1]Education'!Q365</f>
        <v>0</v>
      </c>
      <c r="J365" s="4">
        <f>'[1]Grant'!Q365</f>
        <v>0</v>
      </c>
      <c r="K365" s="4">
        <f>'[1]Development'!Q365</f>
        <v>0</v>
      </c>
      <c r="L365" s="4">
        <f>'[1]Board'!Q365</f>
        <v>0</v>
      </c>
      <c r="M365" s="4">
        <f>'[1]Sections'!Q365</f>
        <v>0</v>
      </c>
      <c r="N365" s="4">
        <f>'[1]Awards'!Q365</f>
        <v>0</v>
      </c>
      <c r="O365" s="4">
        <f>'[1]Investments'!Q365</f>
        <v>0</v>
      </c>
      <c r="R365" s="19">
        <f>'[1]Admin'!Q365+'[1]Publications'!Q365+'[1]Conference'!Q365+'[1]Education'!Q365+'[1]Grant'!Q365+'[1]Development'!Q365+'[1]Board'!Q365+'[1]Sections'!Q365+'[1]Awards'!Q365+'[1]Investments'!Q365</f>
        <v>0</v>
      </c>
    </row>
    <row r="366" spans="1:18" ht="15" customHeight="1">
      <c r="A366" s="18" t="s">
        <v>390</v>
      </c>
      <c r="B366" s="18"/>
      <c r="C366" s="18"/>
      <c r="D366" s="4">
        <f t="shared" si="30"/>
        <v>0</v>
      </c>
      <c r="F366" s="4">
        <f>'[1]Admin'!Q366</f>
        <v>0</v>
      </c>
      <c r="G366" s="4">
        <f>'[1]Publications'!Q366</f>
        <v>0</v>
      </c>
      <c r="H366" s="4">
        <f>'[1]Conference'!Q366</f>
        <v>0</v>
      </c>
      <c r="I366" s="4">
        <f>'[1]Education'!Q366</f>
        <v>0</v>
      </c>
      <c r="J366" s="4">
        <f>'[1]Grant'!Q366</f>
        <v>0</v>
      </c>
      <c r="K366" s="4">
        <f>'[1]Development'!Q366</f>
        <v>0</v>
      </c>
      <c r="L366" s="4">
        <f>'[1]Board'!Q366</f>
        <v>0</v>
      </c>
      <c r="M366" s="4">
        <f>'[1]Sections'!Q366</f>
        <v>0</v>
      </c>
      <c r="N366" s="4">
        <f>'[1]Awards'!Q366</f>
        <v>0</v>
      </c>
      <c r="O366" s="4">
        <f>'[1]Investments'!Q366</f>
        <v>0</v>
      </c>
      <c r="R366" s="19">
        <f>'[1]Admin'!Q366+'[1]Publications'!Q366+'[1]Conference'!Q366+'[1]Education'!Q366+'[1]Grant'!Q366+'[1]Development'!Q366+'[1]Board'!Q366+'[1]Sections'!Q366+'[1]Awards'!Q366+'[1]Investments'!Q366</f>
        <v>0</v>
      </c>
    </row>
    <row r="367" spans="1:18" ht="15" customHeight="1">
      <c r="A367" s="18" t="s">
        <v>391</v>
      </c>
      <c r="B367" s="18"/>
      <c r="C367" s="18"/>
      <c r="D367" s="4">
        <f t="shared" si="30"/>
        <v>0</v>
      </c>
      <c r="F367" s="4">
        <f>'[1]Admin'!Q367</f>
        <v>0</v>
      </c>
      <c r="G367" s="4">
        <f>'[1]Publications'!Q367</f>
        <v>0</v>
      </c>
      <c r="H367" s="4">
        <f>'[1]Conference'!Q367</f>
        <v>0</v>
      </c>
      <c r="I367" s="4">
        <f>'[1]Education'!Q367</f>
        <v>0</v>
      </c>
      <c r="J367" s="4">
        <f>'[1]Grant'!Q367</f>
        <v>0</v>
      </c>
      <c r="K367" s="4">
        <f>'[1]Development'!Q367</f>
        <v>0</v>
      </c>
      <c r="L367" s="4">
        <f>'[1]Board'!Q367</f>
        <v>0</v>
      </c>
      <c r="M367" s="4">
        <f>'[1]Sections'!Q367</f>
        <v>0</v>
      </c>
      <c r="N367" s="4">
        <f>'[1]Awards'!Q367</f>
        <v>0</v>
      </c>
      <c r="O367" s="4">
        <f>'[1]Investments'!Q367</f>
        <v>0</v>
      </c>
      <c r="R367" s="19">
        <f>'[1]Admin'!Q367+'[1]Publications'!Q367+'[1]Conference'!Q367+'[1]Education'!Q367+'[1]Grant'!Q367+'[1]Development'!Q367+'[1]Board'!Q367+'[1]Sections'!Q367+'[1]Awards'!Q367+'[1]Investments'!Q367</f>
        <v>0</v>
      </c>
    </row>
    <row r="368" spans="1:18" ht="15" customHeight="1">
      <c r="A368" s="20" t="s">
        <v>392</v>
      </c>
      <c r="B368" s="20"/>
      <c r="C368" s="20"/>
      <c r="D368" s="21">
        <f aca="true" t="shared" si="36" ref="D368:Q368">((D365)+(D366))+(D367)</f>
        <v>0</v>
      </c>
      <c r="E368" s="21"/>
      <c r="F368" s="21">
        <f t="shared" si="36"/>
        <v>0</v>
      </c>
      <c r="G368" s="21">
        <f t="shared" si="36"/>
        <v>0</v>
      </c>
      <c r="H368" s="21">
        <f>((H365)+(H366))+(H367)</f>
        <v>0</v>
      </c>
      <c r="I368" s="21">
        <f t="shared" si="36"/>
        <v>0</v>
      </c>
      <c r="J368" s="21">
        <f t="shared" si="36"/>
        <v>0</v>
      </c>
      <c r="K368" s="21">
        <f>((K365)+(K366))+(K367)</f>
        <v>0</v>
      </c>
      <c r="L368" s="21">
        <f t="shared" si="36"/>
        <v>0</v>
      </c>
      <c r="M368" s="21">
        <f>((M365)+(M366))+(M367)</f>
        <v>0</v>
      </c>
      <c r="N368" s="21">
        <f>((N365)+(N366))+(N367)</f>
        <v>0</v>
      </c>
      <c r="O368" s="21">
        <f t="shared" si="36"/>
        <v>0</v>
      </c>
      <c r="P368" s="21">
        <f t="shared" si="36"/>
        <v>0</v>
      </c>
      <c r="Q368" s="21">
        <f t="shared" si="36"/>
        <v>0</v>
      </c>
      <c r="R368" s="21">
        <f>((R365)+(R366))+(R367)</f>
        <v>0</v>
      </c>
    </row>
    <row r="369" spans="1:18" ht="15" customHeight="1">
      <c r="A369" s="18" t="s">
        <v>393</v>
      </c>
      <c r="B369" s="18"/>
      <c r="C369" s="18"/>
      <c r="D369" s="4">
        <f t="shared" si="30"/>
        <v>0</v>
      </c>
      <c r="F369" s="4">
        <f>'[1]Admin'!Q369</f>
        <v>0</v>
      </c>
      <c r="G369" s="4">
        <f>'[1]Publications'!Q369</f>
        <v>0</v>
      </c>
      <c r="H369" s="4">
        <f>'[1]Conference'!Q369</f>
        <v>0</v>
      </c>
      <c r="I369" s="4">
        <f>'[1]Education'!Q369</f>
        <v>0</v>
      </c>
      <c r="J369" s="4">
        <f>'[1]Grant'!Q369</f>
        <v>0</v>
      </c>
      <c r="K369" s="4">
        <f>'[1]Development'!Q369</f>
        <v>0</v>
      </c>
      <c r="L369" s="4">
        <f>'[1]Board'!Q369</f>
        <v>0</v>
      </c>
      <c r="M369" s="4">
        <f>'[1]Sections'!Q369</f>
        <v>0</v>
      </c>
      <c r="N369" s="4">
        <f>'[1]Awards'!Q369</f>
        <v>0</v>
      </c>
      <c r="O369" s="4">
        <f>'[1]Investments'!Q369</f>
        <v>0</v>
      </c>
      <c r="R369" s="19">
        <f>'[1]Admin'!Q369+'[1]Publications'!Q369+'[1]Conference'!Q369+'[1]Education'!Q369+'[1]Grant'!Q369+'[1]Development'!Q369+'[1]Board'!Q369+'[1]Sections'!Q369+'[1]Awards'!Q369+'[1]Investments'!Q369</f>
        <v>0</v>
      </c>
    </row>
    <row r="370" spans="1:18" ht="15" customHeight="1">
      <c r="A370" s="18" t="s">
        <v>394</v>
      </c>
      <c r="B370" s="18"/>
      <c r="C370" s="18"/>
      <c r="D370" s="4">
        <f t="shared" si="30"/>
        <v>0</v>
      </c>
      <c r="F370" s="4">
        <f>'[1]Admin'!Q370</f>
        <v>0</v>
      </c>
      <c r="G370" s="4">
        <f>'[1]Publications'!Q370</f>
        <v>0</v>
      </c>
      <c r="H370" s="4">
        <f>'[1]Conference'!Q370</f>
        <v>0</v>
      </c>
      <c r="I370" s="4">
        <f>'[1]Education'!Q370</f>
        <v>0</v>
      </c>
      <c r="J370" s="4">
        <f>'[1]Grant'!Q370</f>
        <v>0</v>
      </c>
      <c r="K370" s="4">
        <f>'[1]Development'!Q370</f>
        <v>0</v>
      </c>
      <c r="L370" s="4">
        <f>'[1]Board'!Q370</f>
        <v>0</v>
      </c>
      <c r="M370" s="4">
        <f>'[1]Sections'!Q370</f>
        <v>0</v>
      </c>
      <c r="N370" s="4">
        <f>'[1]Awards'!Q370</f>
        <v>0</v>
      </c>
      <c r="O370" s="4">
        <f>'[1]Investments'!Q370</f>
        <v>0</v>
      </c>
      <c r="R370" s="19">
        <f>'[1]Admin'!Q370+'[1]Publications'!Q370+'[1]Conference'!Q370+'[1]Education'!Q370+'[1]Grant'!Q370+'[1]Development'!Q370+'[1]Board'!Q370+'[1]Sections'!Q370+'[1]Awards'!Q370+'[1]Investments'!Q370</f>
        <v>0</v>
      </c>
    </row>
    <row r="371" spans="1:18" ht="15" customHeight="1">
      <c r="A371" s="18" t="s">
        <v>395</v>
      </c>
      <c r="B371" s="18"/>
      <c r="C371" s="18"/>
      <c r="D371" s="4">
        <f t="shared" si="30"/>
        <v>0</v>
      </c>
      <c r="F371" s="4">
        <f>'[1]Admin'!Q371</f>
        <v>0</v>
      </c>
      <c r="G371" s="4">
        <f>'[1]Publications'!Q371</f>
        <v>0</v>
      </c>
      <c r="H371" s="4">
        <f>'[1]Conference'!Q371</f>
        <v>0</v>
      </c>
      <c r="I371" s="4">
        <f>'[1]Education'!Q371</f>
        <v>0</v>
      </c>
      <c r="J371" s="4">
        <f>'[1]Grant'!Q371</f>
        <v>0</v>
      </c>
      <c r="K371" s="4">
        <f>'[1]Development'!Q371</f>
        <v>0</v>
      </c>
      <c r="L371" s="4">
        <f>'[1]Board'!Q371</f>
        <v>0</v>
      </c>
      <c r="M371" s="4">
        <f>'[1]Sections'!Q371</f>
        <v>0</v>
      </c>
      <c r="N371" s="4">
        <f>'[1]Awards'!Q371</f>
        <v>0</v>
      </c>
      <c r="O371" s="4">
        <f>'[1]Investments'!Q371</f>
        <v>0</v>
      </c>
      <c r="R371" s="19">
        <f>'[1]Admin'!Q371+'[1]Publications'!Q371+'[1]Conference'!Q371+'[1]Education'!Q371+'[1]Grant'!Q371+'[1]Development'!Q371+'[1]Board'!Q371+'[1]Sections'!Q371+'[1]Awards'!Q371+'[1]Investments'!Q371</f>
        <v>0</v>
      </c>
    </row>
    <row r="372" spans="1:18" ht="15" customHeight="1">
      <c r="A372" s="18" t="s">
        <v>396</v>
      </c>
      <c r="B372" s="18"/>
      <c r="C372" s="18"/>
      <c r="D372" s="4">
        <f t="shared" si="30"/>
        <v>0</v>
      </c>
      <c r="F372" s="4">
        <f>'[1]Admin'!Q372</f>
        <v>0</v>
      </c>
      <c r="G372" s="4">
        <f>'[1]Publications'!Q372</f>
        <v>0</v>
      </c>
      <c r="H372" s="4">
        <f>'[1]Conference'!Q372</f>
        <v>0</v>
      </c>
      <c r="I372" s="4">
        <f>'[1]Education'!Q372</f>
        <v>0</v>
      </c>
      <c r="J372" s="4">
        <f>'[1]Grant'!Q372</f>
        <v>0</v>
      </c>
      <c r="K372" s="4">
        <f>'[1]Development'!Q372</f>
        <v>0</v>
      </c>
      <c r="L372" s="4">
        <f>'[1]Board'!Q372</f>
        <v>0</v>
      </c>
      <c r="M372" s="4">
        <f>'[1]Sections'!Q372</f>
        <v>0</v>
      </c>
      <c r="N372" s="4">
        <f>'[1]Awards'!Q372</f>
        <v>0</v>
      </c>
      <c r="O372" s="4">
        <f>'[1]Investments'!Q372</f>
        <v>0</v>
      </c>
      <c r="R372" s="19">
        <f>'[1]Admin'!Q372+'[1]Publications'!Q372+'[1]Conference'!Q372+'[1]Education'!Q372+'[1]Grant'!Q372+'[1]Development'!Q372+'[1]Board'!Q372+'[1]Sections'!Q372+'[1]Awards'!Q372+'[1]Investments'!Q372</f>
        <v>0</v>
      </c>
    </row>
    <row r="373" spans="1:18" ht="15" customHeight="1">
      <c r="A373" s="18" t="s">
        <v>397</v>
      </c>
      <c r="B373" s="18"/>
      <c r="C373" s="18"/>
      <c r="D373" s="4">
        <f t="shared" si="30"/>
        <v>0</v>
      </c>
      <c r="F373" s="4">
        <f>'[1]Admin'!Q373</f>
        <v>0</v>
      </c>
      <c r="G373" s="4">
        <f>'[1]Publications'!Q373</f>
        <v>0</v>
      </c>
      <c r="H373" s="4">
        <f>'[1]Conference'!Q373</f>
        <v>0</v>
      </c>
      <c r="I373" s="4">
        <f>'[1]Education'!Q373</f>
        <v>0</v>
      </c>
      <c r="J373" s="4">
        <f>'[1]Grant'!Q373</f>
        <v>0</v>
      </c>
      <c r="K373" s="4">
        <f>'[1]Development'!Q373</f>
        <v>0</v>
      </c>
      <c r="L373" s="4">
        <f>'[1]Board'!Q373</f>
        <v>0</v>
      </c>
      <c r="M373" s="4">
        <f>'[1]Sections'!Q373</f>
        <v>0</v>
      </c>
      <c r="N373" s="4">
        <f>'[1]Awards'!Q373</f>
        <v>0</v>
      </c>
      <c r="O373" s="4">
        <f>'[1]Investments'!Q373</f>
        <v>0</v>
      </c>
      <c r="R373" s="19">
        <f>'[1]Admin'!Q373+'[1]Publications'!Q373+'[1]Conference'!Q373+'[1]Education'!Q373+'[1]Grant'!Q373+'[1]Development'!Q373+'[1]Board'!Q373+'[1]Sections'!Q373+'[1]Awards'!Q373+'[1]Investments'!Q373</f>
        <v>0</v>
      </c>
    </row>
    <row r="374" spans="1:18" ht="15" customHeight="1">
      <c r="A374" s="18" t="s">
        <v>398</v>
      </c>
      <c r="B374" s="18"/>
      <c r="C374" s="18"/>
      <c r="D374" s="4">
        <f t="shared" si="30"/>
        <v>0</v>
      </c>
      <c r="F374" s="4">
        <f>'[1]Admin'!Q374</f>
        <v>0</v>
      </c>
      <c r="G374" s="4">
        <f>'[1]Publications'!Q374</f>
        <v>0</v>
      </c>
      <c r="H374" s="4">
        <f>'[1]Conference'!Q374</f>
        <v>0</v>
      </c>
      <c r="I374" s="4">
        <f>'[1]Education'!Q374</f>
        <v>0</v>
      </c>
      <c r="J374" s="4">
        <f>'[1]Grant'!Q374</f>
        <v>0</v>
      </c>
      <c r="K374" s="4">
        <f>'[1]Development'!Q374</f>
        <v>0</v>
      </c>
      <c r="L374" s="4">
        <f>'[1]Board'!Q374</f>
        <v>0</v>
      </c>
      <c r="M374" s="4">
        <f>'[1]Sections'!Q374</f>
        <v>0</v>
      </c>
      <c r="N374" s="4">
        <f>'[1]Awards'!Q374</f>
        <v>0</v>
      </c>
      <c r="O374" s="4">
        <f>'[1]Investments'!Q374</f>
        <v>0</v>
      </c>
      <c r="R374" s="19">
        <f>'[1]Admin'!Q374+'[1]Publications'!Q374+'[1]Conference'!Q374+'[1]Education'!Q374+'[1]Grant'!Q374+'[1]Development'!Q374+'[1]Board'!Q374+'[1]Sections'!Q374+'[1]Awards'!Q374+'[1]Investments'!Q374</f>
        <v>0</v>
      </c>
    </row>
    <row r="375" spans="1:18" ht="15" customHeight="1">
      <c r="A375" s="18" t="s">
        <v>399</v>
      </c>
      <c r="B375" s="18"/>
      <c r="C375" s="18"/>
      <c r="D375" s="4">
        <f t="shared" si="30"/>
        <v>0</v>
      </c>
      <c r="F375" s="4">
        <f>'[1]Admin'!Q375</f>
        <v>0</v>
      </c>
      <c r="G375" s="4">
        <f>'[1]Publications'!Q375</f>
        <v>0</v>
      </c>
      <c r="H375" s="4">
        <f>'[1]Conference'!Q375</f>
        <v>0</v>
      </c>
      <c r="I375" s="4">
        <f>'[1]Education'!Q375</f>
        <v>0</v>
      </c>
      <c r="J375" s="4">
        <f>'[1]Grant'!Q375</f>
        <v>0</v>
      </c>
      <c r="K375" s="4">
        <f>'[1]Development'!Q375</f>
        <v>0</v>
      </c>
      <c r="L375" s="4">
        <f>'[1]Board'!Q375</f>
        <v>0</v>
      </c>
      <c r="M375" s="4">
        <f>'[1]Sections'!Q375</f>
        <v>0</v>
      </c>
      <c r="N375" s="4">
        <f>'[1]Awards'!Q375</f>
        <v>0</v>
      </c>
      <c r="O375" s="4">
        <f>'[1]Investments'!Q375</f>
        <v>0</v>
      </c>
      <c r="R375" s="19">
        <f>'[1]Admin'!Q375+'[1]Publications'!Q375+'[1]Conference'!Q375+'[1]Education'!Q375+'[1]Grant'!Q375+'[1]Development'!Q375+'[1]Board'!Q375+'[1]Sections'!Q375+'[1]Awards'!Q375+'[1]Investments'!Q375</f>
        <v>0</v>
      </c>
    </row>
    <row r="376" spans="1:18" ht="15" customHeight="1">
      <c r="A376" s="18" t="s">
        <v>400</v>
      </c>
      <c r="B376" s="18"/>
      <c r="C376" s="18"/>
      <c r="D376" s="4">
        <f t="shared" si="30"/>
        <v>0</v>
      </c>
      <c r="F376" s="4">
        <f>'[1]Admin'!Q376</f>
        <v>0</v>
      </c>
      <c r="G376" s="4">
        <f>'[1]Publications'!Q376</f>
        <v>0</v>
      </c>
      <c r="H376" s="4">
        <f>'[1]Conference'!Q376</f>
        <v>0</v>
      </c>
      <c r="I376" s="4">
        <f>'[1]Education'!Q376</f>
        <v>0</v>
      </c>
      <c r="J376" s="4">
        <f>'[1]Grant'!Q376</f>
        <v>0</v>
      </c>
      <c r="K376" s="4">
        <f>'[1]Development'!Q376</f>
        <v>0</v>
      </c>
      <c r="L376" s="4">
        <f>'[1]Board'!Q376</f>
        <v>0</v>
      </c>
      <c r="M376" s="4">
        <f>'[1]Sections'!Q376</f>
        <v>0</v>
      </c>
      <c r="N376" s="4">
        <f>'[1]Awards'!Q376</f>
        <v>0</v>
      </c>
      <c r="O376" s="4">
        <f>'[1]Investments'!Q376</f>
        <v>0</v>
      </c>
      <c r="R376" s="19">
        <f>'[1]Admin'!Q376+'[1]Publications'!Q376+'[1]Conference'!Q376+'[1]Education'!Q376+'[1]Grant'!Q376+'[1]Development'!Q376+'[1]Board'!Q376+'[1]Sections'!Q376+'[1]Awards'!Q376+'[1]Investments'!Q376</f>
        <v>0</v>
      </c>
    </row>
    <row r="377" spans="1:18" ht="15" customHeight="1">
      <c r="A377" s="18" t="s">
        <v>401</v>
      </c>
      <c r="B377" s="18"/>
      <c r="C377" s="18"/>
      <c r="D377" s="4">
        <f t="shared" si="30"/>
        <v>0</v>
      </c>
      <c r="F377" s="4">
        <f>'[1]Admin'!Q377</f>
        <v>0</v>
      </c>
      <c r="G377" s="4">
        <f>'[1]Publications'!Q377</f>
        <v>0</v>
      </c>
      <c r="H377" s="4">
        <f>'[1]Conference'!Q377</f>
        <v>0</v>
      </c>
      <c r="I377" s="4">
        <f>'[1]Education'!Q377</f>
        <v>0</v>
      </c>
      <c r="J377" s="4">
        <f>'[1]Grant'!Q377</f>
        <v>0</v>
      </c>
      <c r="K377" s="4">
        <f>'[1]Development'!Q377</f>
        <v>0</v>
      </c>
      <c r="L377" s="4">
        <f>'[1]Board'!Q377</f>
        <v>0</v>
      </c>
      <c r="M377" s="4">
        <f>'[1]Sections'!Q377</f>
        <v>0</v>
      </c>
      <c r="N377" s="4">
        <f>'[1]Awards'!Q377</f>
        <v>0</v>
      </c>
      <c r="O377" s="4">
        <f>'[1]Investments'!Q377</f>
        <v>0</v>
      </c>
      <c r="R377" s="19">
        <f>'[1]Admin'!Q377+'[1]Publications'!Q377+'[1]Conference'!Q377+'[1]Education'!Q377+'[1]Grant'!Q377+'[1]Development'!Q377+'[1]Board'!Q377+'[1]Sections'!Q377+'[1]Awards'!Q377+'[1]Investments'!Q377</f>
        <v>0</v>
      </c>
    </row>
    <row r="378" spans="1:18" ht="15" customHeight="1">
      <c r="A378" s="18" t="s">
        <v>402</v>
      </c>
      <c r="B378" s="18"/>
      <c r="C378" s="18"/>
      <c r="D378" s="4">
        <f t="shared" si="30"/>
        <v>0</v>
      </c>
      <c r="F378" s="4">
        <f>'[1]Admin'!Q378</f>
        <v>0</v>
      </c>
      <c r="G378" s="4">
        <f>'[1]Publications'!Q378</f>
        <v>0</v>
      </c>
      <c r="H378" s="4">
        <f>'[1]Conference'!Q378</f>
        <v>0</v>
      </c>
      <c r="I378" s="4">
        <f>'[1]Education'!Q378</f>
        <v>0</v>
      </c>
      <c r="J378" s="4">
        <f>'[1]Grant'!Q378</f>
        <v>0</v>
      </c>
      <c r="K378" s="4">
        <f>'[1]Development'!Q378</f>
        <v>0</v>
      </c>
      <c r="L378" s="4">
        <f>'[1]Board'!Q378</f>
        <v>0</v>
      </c>
      <c r="M378" s="4">
        <f>'[1]Sections'!Q378</f>
        <v>0</v>
      </c>
      <c r="N378" s="4">
        <f>'[1]Awards'!Q378</f>
        <v>0</v>
      </c>
      <c r="O378" s="4">
        <f>'[1]Investments'!Q378</f>
        <v>0</v>
      </c>
      <c r="R378" s="19">
        <f>'[1]Admin'!Q378+'[1]Publications'!Q378+'[1]Conference'!Q378+'[1]Education'!Q378+'[1]Grant'!Q378+'[1]Development'!Q378+'[1]Board'!Q378+'[1]Sections'!Q378+'[1]Awards'!Q378+'[1]Investments'!Q378</f>
        <v>0</v>
      </c>
    </row>
    <row r="379" spans="1:18" ht="15" customHeight="1">
      <c r="A379" s="20" t="s">
        <v>403</v>
      </c>
      <c r="B379" s="20"/>
      <c r="C379" s="20"/>
      <c r="D379" s="21">
        <f aca="true" t="shared" si="37" ref="D379:Q379">(((((((((((((((((((((((((((((((((((D325)+(D326))+(D327))+(D331))+(D332))+(D333))+(D336))+(D337))+(D338))+(D339))+(D340))+(D341))+(D342))+(D343))+(D347))+(D352))+(D353))+(D354))+(D355))+(D356))+(D357))+(D358))+(D359))+(D363))+(D364))+(D368))+(D369))+(D370))+(D371))+(D372))+(D373))+(D374))+(D375))+(D376))+(D377))+(D378)</f>
        <v>5000</v>
      </c>
      <c r="E379" s="21"/>
      <c r="F379" s="21">
        <f t="shared" si="37"/>
        <v>0</v>
      </c>
      <c r="G379" s="21">
        <f t="shared" si="37"/>
        <v>0</v>
      </c>
      <c r="H379" s="21">
        <f>(((((((((((((((((((((((((((((((((((H325)+(H326))+(H327))+(H331))+(H332))+(H333))+(H336))+(H337))+(H338))+(H339))+(H340))+(H341))+(H342))+(H343))+(H347))+(H352))+(H353))+(H354))+(H355))+(H356))+(H357))+(H358))+(H359))+(H363))+(H364))+(H368))+(H369))+(H370))+(H371))+(H372))+(H373))+(H374))+(H375))+(H376))+(H377))+(H378)</f>
        <v>5000</v>
      </c>
      <c r="I379" s="21">
        <f t="shared" si="37"/>
        <v>0</v>
      </c>
      <c r="J379" s="21">
        <f t="shared" si="37"/>
        <v>0</v>
      </c>
      <c r="K379" s="21">
        <f>(((((((((((((((((((((((((((((((((((K325)+(K326))+(K327))+(K331))+(K332))+(K333))+(K336))+(K337))+(K338))+(K339))+(K340))+(K341))+(K342))+(K343))+(K347))+(K352))+(K353))+(K354))+(K355))+(K356))+(K357))+(K358))+(K359))+(K363))+(K364))+(K368))+(K369))+(K370))+(K371))+(K372))+(K373))+(K374))+(K375))+(K376))+(K377))+(K378)</f>
        <v>0</v>
      </c>
      <c r="L379" s="21">
        <f t="shared" si="37"/>
        <v>0</v>
      </c>
      <c r="M379" s="21">
        <f>(((((((((((((((((((((((((((((((((((M325)+(M326))+(M327))+(M331))+(M332))+(M333))+(M336))+(M337))+(M338))+(M339))+(M340))+(M341))+(M342))+(M343))+(M347))+(M352))+(M353))+(M354))+(M355))+(M356))+(M357))+(M358))+(M359))+(M363))+(M364))+(M368))+(M369))+(M370))+(M371))+(M372))+(M373))+(M374))+(M375))+(M376))+(M377))+(M378)</f>
        <v>0</v>
      </c>
      <c r="N379" s="21">
        <f>(((((((((((((((((((((((((((((((((((N325)+(N326))+(N327))+(N331))+(N332))+(N333))+(N336))+(N337))+(N338))+(N339))+(N340))+(N341))+(N342))+(N343))+(N347))+(N352))+(N353))+(N354))+(N355))+(N356))+(N357))+(N358))+(N359))+(N363))+(N364))+(N368))+(N369))+(N370))+(N371))+(N372))+(N373))+(N374))+(N375))+(N376))+(N377))+(N378)</f>
        <v>0</v>
      </c>
      <c r="O379" s="21">
        <f t="shared" si="37"/>
        <v>0</v>
      </c>
      <c r="P379" s="21">
        <f t="shared" si="37"/>
        <v>0</v>
      </c>
      <c r="Q379" s="21">
        <f t="shared" si="37"/>
        <v>0</v>
      </c>
      <c r="R379" s="21">
        <f>(((((((((((((((((((((((((((((((((((R325)+(R326))+(R327))+(R331))+(R332))+(R333))+(R336))+(R337))+(R338))+(R339))+(R340))+(R341))+(R342))+(R343))+(R347))+(R352))+(R353))+(R354))+(R355))+(R356))+(R357))+(R358))+(R359))+(R363))+(R364))+(R368))+(R369))+(R370))+(R371))+(R372))+(R373))+(R374))+(R375))+(R376))+(R377))+(R378)</f>
        <v>5000</v>
      </c>
    </row>
    <row r="380" spans="1:18" ht="15" customHeight="1">
      <c r="A380" s="18" t="s">
        <v>404</v>
      </c>
      <c r="B380" s="18"/>
      <c r="C380" s="18"/>
      <c r="D380" s="4">
        <f t="shared" si="30"/>
        <v>0</v>
      </c>
      <c r="F380" s="4">
        <f>'[1]Admin'!Q380</f>
        <v>0</v>
      </c>
      <c r="G380" s="4">
        <f>'[1]Publications'!Q380</f>
        <v>0</v>
      </c>
      <c r="H380" s="4">
        <f>'[1]Conference'!Q380</f>
        <v>0</v>
      </c>
      <c r="I380" s="4">
        <f>'[1]Education'!Q380</f>
        <v>0</v>
      </c>
      <c r="J380" s="4">
        <f>'[1]Grant'!Q380</f>
        <v>0</v>
      </c>
      <c r="K380" s="4">
        <f>'[1]Development'!Q380</f>
        <v>0</v>
      </c>
      <c r="L380" s="4">
        <f>'[1]Board'!Q380</f>
        <v>0</v>
      </c>
      <c r="M380" s="4">
        <f>'[1]Sections'!Q380</f>
        <v>0</v>
      </c>
      <c r="N380" s="4">
        <f>'[1]Awards'!Q380</f>
        <v>0</v>
      </c>
      <c r="O380" s="4">
        <f>'[1]Investments'!Q380</f>
        <v>0</v>
      </c>
      <c r="R380" s="19"/>
    </row>
    <row r="381" spans="1:18" ht="15" customHeight="1">
      <c r="A381" s="18" t="s">
        <v>405</v>
      </c>
      <c r="B381" s="18"/>
      <c r="C381" s="18"/>
      <c r="D381" s="4">
        <f t="shared" si="30"/>
        <v>0</v>
      </c>
      <c r="F381" s="4">
        <f>'[1]Admin'!Q381</f>
        <v>0</v>
      </c>
      <c r="G381" s="4">
        <f>'[1]Publications'!Q381</f>
        <v>0</v>
      </c>
      <c r="H381" s="4">
        <f>'[1]Conference'!Q381</f>
        <v>0</v>
      </c>
      <c r="I381" s="4">
        <f>'[1]Education'!Q381</f>
        <v>0</v>
      </c>
      <c r="J381" s="4">
        <f>'[1]Grant'!Q381</f>
        <v>0</v>
      </c>
      <c r="K381" s="4">
        <f>'[1]Development'!Q381</f>
        <v>0</v>
      </c>
      <c r="L381" s="4">
        <f>'[1]Board'!Q381</f>
        <v>0</v>
      </c>
      <c r="M381" s="4">
        <f>'[1]Sections'!Q381</f>
        <v>0</v>
      </c>
      <c r="N381" s="4">
        <f>'[1]Awards'!Q381</f>
        <v>0</v>
      </c>
      <c r="O381" s="4">
        <f>'[1]Investments'!Q381</f>
        <v>0</v>
      </c>
      <c r="R381" s="19"/>
    </row>
    <row r="382" spans="1:18" ht="15" customHeight="1">
      <c r="A382" s="18" t="s">
        <v>406</v>
      </c>
      <c r="B382" s="18"/>
      <c r="C382" s="18"/>
      <c r="D382" s="4">
        <f t="shared" si="30"/>
        <v>0</v>
      </c>
      <c r="F382" s="4">
        <f>'[1]Admin'!Q382</f>
        <v>0</v>
      </c>
      <c r="G382" s="4">
        <f>'[1]Publications'!Q382</f>
        <v>0</v>
      </c>
      <c r="H382" s="4">
        <f>'[1]Conference'!Q382</f>
        <v>0</v>
      </c>
      <c r="I382" s="4">
        <f>'[1]Education'!Q382</f>
        <v>0</v>
      </c>
      <c r="J382" s="4">
        <f>'[1]Grant'!Q382</f>
        <v>0</v>
      </c>
      <c r="K382" s="4">
        <f>'[1]Development'!Q382</f>
        <v>0</v>
      </c>
      <c r="L382" s="4">
        <f>'[1]Board'!Q382</f>
        <v>0</v>
      </c>
      <c r="M382" s="4">
        <f>'[1]Sections'!Q382</f>
        <v>0</v>
      </c>
      <c r="N382" s="4">
        <f>'[1]Awards'!Q382</f>
        <v>0</v>
      </c>
      <c r="O382" s="4">
        <f>'[1]Investments'!Q382</f>
        <v>0</v>
      </c>
      <c r="R382" s="19"/>
    </row>
    <row r="383" spans="1:18" ht="15" customHeight="1">
      <c r="A383" s="18" t="s">
        <v>407</v>
      </c>
      <c r="B383" s="18"/>
      <c r="C383" s="18"/>
      <c r="D383" s="4">
        <f t="shared" si="30"/>
        <v>0</v>
      </c>
      <c r="F383" s="4">
        <f>'[1]Admin'!Q383</f>
        <v>0</v>
      </c>
      <c r="G383" s="4">
        <f>'[1]Publications'!Q383</f>
        <v>0</v>
      </c>
      <c r="H383" s="4">
        <f>'[1]Conference'!Q383</f>
        <v>0</v>
      </c>
      <c r="I383" s="4">
        <f>'[1]Education'!Q383</f>
        <v>0</v>
      </c>
      <c r="J383" s="4">
        <f>'[1]Grant'!Q383</f>
        <v>0</v>
      </c>
      <c r="K383" s="4">
        <f>'[1]Development'!Q383</f>
        <v>0</v>
      </c>
      <c r="L383" s="4">
        <f>'[1]Board'!Q383</f>
        <v>0</v>
      </c>
      <c r="M383" s="4">
        <f>'[1]Sections'!Q383</f>
        <v>0</v>
      </c>
      <c r="N383" s="4">
        <f>'[1]Awards'!Q383</f>
        <v>0</v>
      </c>
      <c r="O383" s="4">
        <f>'[1]Investments'!Q383</f>
        <v>0</v>
      </c>
      <c r="R383" s="19">
        <f>'[1]Admin'!Q383+'[1]Publications'!Q383+'[1]Conference'!Q383+'[1]Education'!Q383+'[1]Grant'!Q383+'[1]Development'!Q383+'[1]Board'!Q383+'[1]Sections'!Q383+'[1]Awards'!Q383+'[1]Investments'!Q383</f>
        <v>0</v>
      </c>
    </row>
    <row r="384" spans="1:18" ht="15" customHeight="1">
      <c r="A384" s="20" t="s">
        <v>408</v>
      </c>
      <c r="B384" s="20"/>
      <c r="C384" s="20"/>
      <c r="D384" s="4">
        <f t="shared" si="30"/>
        <v>0</v>
      </c>
      <c r="F384" s="4">
        <f>'[1]Admin'!Q384</f>
        <v>0</v>
      </c>
      <c r="G384" s="4">
        <f>'[1]Publications'!Q384</f>
        <v>0</v>
      </c>
      <c r="H384" s="4">
        <f>'[1]Conference'!Q384</f>
        <v>0</v>
      </c>
      <c r="I384" s="4">
        <f>'[1]Education'!Q384</f>
        <v>0</v>
      </c>
      <c r="J384" s="4">
        <f>'[1]Grant'!Q384</f>
        <v>0</v>
      </c>
      <c r="K384" s="4">
        <f>'[1]Development'!Q384</f>
        <v>0</v>
      </c>
      <c r="L384" s="4">
        <f>'[1]Board'!Q384</f>
        <v>0</v>
      </c>
      <c r="M384" s="4">
        <f>'[1]Sections'!Q384</f>
        <v>0</v>
      </c>
      <c r="N384" s="4">
        <f>'[1]Awards'!Q384</f>
        <v>0</v>
      </c>
      <c r="O384" s="4">
        <f>'[1]Investments'!Q384</f>
        <v>0</v>
      </c>
      <c r="R384" s="19">
        <f>'[1]Admin'!Q384+'[1]Publications'!Q384+'[1]Conference'!Q384+'[1]Education'!Q384+'[1]Grant'!Q384+'[1]Development'!Q384+'[1]Board'!Q384+'[1]Sections'!Q384+'[1]Awards'!Q384+'[1]Investments'!Q384</f>
        <v>0</v>
      </c>
    </row>
    <row r="385" spans="1:18" ht="15" customHeight="1">
      <c r="A385" s="18" t="s">
        <v>409</v>
      </c>
      <c r="B385" s="18"/>
      <c r="C385" s="18"/>
      <c r="D385" s="4">
        <f t="shared" si="30"/>
        <v>0</v>
      </c>
      <c r="F385" s="4">
        <f>'[1]Admin'!Q385</f>
        <v>0</v>
      </c>
      <c r="G385" s="4">
        <f>'[1]Publications'!Q385</f>
        <v>0</v>
      </c>
      <c r="H385" s="4">
        <f>'[1]Conference'!Q385</f>
        <v>0</v>
      </c>
      <c r="I385" s="4">
        <f>'[1]Education'!Q385</f>
        <v>0</v>
      </c>
      <c r="J385" s="4">
        <f>'[1]Grant'!Q385</f>
        <v>0</v>
      </c>
      <c r="K385" s="4">
        <f>'[1]Development'!Q385</f>
        <v>0</v>
      </c>
      <c r="L385" s="4">
        <f>'[1]Board'!Q385</f>
        <v>0</v>
      </c>
      <c r="M385" s="4">
        <f>'[1]Sections'!Q385</f>
        <v>0</v>
      </c>
      <c r="N385" s="4">
        <f>'[1]Awards'!Q385</f>
        <v>0</v>
      </c>
      <c r="O385" s="4">
        <f>'[1]Investments'!Q385</f>
        <v>0</v>
      </c>
      <c r="R385" s="19">
        <f>'[1]Admin'!Q385+'[1]Publications'!Q385+'[1]Conference'!Q385+'[1]Education'!Q385+'[1]Grant'!Q385+'[1]Development'!Q385+'[1]Board'!Q385+'[1]Sections'!Q385+'[1]Awards'!Q385+'[1]Investments'!Q385</f>
        <v>0</v>
      </c>
    </row>
    <row r="386" spans="1:18" ht="15" customHeight="1">
      <c r="A386" s="18" t="s">
        <v>410</v>
      </c>
      <c r="B386" s="18"/>
      <c r="C386" s="18"/>
      <c r="D386" s="4">
        <f t="shared" si="30"/>
        <v>0</v>
      </c>
      <c r="F386" s="4">
        <f>'[1]Admin'!Q386</f>
        <v>0</v>
      </c>
      <c r="G386" s="4">
        <f>'[1]Publications'!Q386</f>
        <v>0</v>
      </c>
      <c r="H386" s="4">
        <f>'[1]Conference'!Q386</f>
        <v>0</v>
      </c>
      <c r="I386" s="4">
        <f>'[1]Education'!Q386</f>
        <v>0</v>
      </c>
      <c r="J386" s="4">
        <f>'[1]Grant'!Q386</f>
        <v>0</v>
      </c>
      <c r="K386" s="4">
        <f>'[1]Development'!Q386</f>
        <v>0</v>
      </c>
      <c r="L386" s="4">
        <f>'[1]Board'!Q386</f>
        <v>0</v>
      </c>
      <c r="M386" s="4">
        <f>'[1]Sections'!Q386</f>
        <v>0</v>
      </c>
      <c r="N386" s="4">
        <f>'[1]Awards'!Q386</f>
        <v>0</v>
      </c>
      <c r="O386" s="4">
        <f>'[1]Investments'!Q386</f>
        <v>0</v>
      </c>
      <c r="R386" s="19">
        <f>'[1]Admin'!Q386+'[1]Publications'!Q386+'[1]Conference'!Q386+'[1]Education'!Q386+'[1]Grant'!Q386+'[1]Development'!Q386+'[1]Board'!Q386+'[1]Sections'!Q386+'[1]Awards'!Q386+'[1]Investments'!Q386</f>
        <v>0</v>
      </c>
    </row>
    <row r="387" spans="1:18" ht="15" customHeight="1">
      <c r="A387" s="18" t="s">
        <v>411</v>
      </c>
      <c r="B387" s="18"/>
      <c r="C387" s="18"/>
      <c r="D387" s="4">
        <f t="shared" si="30"/>
        <v>0</v>
      </c>
      <c r="F387" s="4">
        <f>'[1]Admin'!Q387</f>
        <v>0</v>
      </c>
      <c r="G387" s="4">
        <f>'[1]Publications'!Q387</f>
        <v>0</v>
      </c>
      <c r="H387" s="4">
        <f>'[1]Conference'!Q387</f>
        <v>0</v>
      </c>
      <c r="I387" s="4">
        <f>'[1]Education'!Q387</f>
        <v>0</v>
      </c>
      <c r="J387" s="4">
        <f>'[1]Grant'!Q387</f>
        <v>0</v>
      </c>
      <c r="K387" s="4">
        <f>'[1]Development'!Q387</f>
        <v>0</v>
      </c>
      <c r="L387" s="4">
        <f>'[1]Board'!Q387</f>
        <v>0</v>
      </c>
      <c r="M387" s="4">
        <f>'[1]Sections'!Q387</f>
        <v>0</v>
      </c>
      <c r="N387" s="4">
        <f>'[1]Awards'!Q387</f>
        <v>0</v>
      </c>
      <c r="O387" s="4">
        <f>'[1]Investments'!Q387</f>
        <v>0</v>
      </c>
      <c r="R387" s="19">
        <f>'[1]Admin'!Q387+'[1]Publications'!Q387+'[1]Conference'!Q387+'[1]Education'!Q387+'[1]Grant'!Q387+'[1]Development'!Q387+'[1]Board'!Q387+'[1]Sections'!Q387+'[1]Awards'!Q387+'[1]Investments'!Q387</f>
        <v>0</v>
      </c>
    </row>
    <row r="388" spans="1:18" ht="15" customHeight="1">
      <c r="A388" s="20" t="s">
        <v>412</v>
      </c>
      <c r="B388" s="20"/>
      <c r="C388" s="20"/>
      <c r="D388" s="4">
        <f t="shared" si="30"/>
        <v>0</v>
      </c>
      <c r="F388" s="4">
        <f>'[1]Admin'!Q388</f>
        <v>0</v>
      </c>
      <c r="G388" s="4">
        <f>'[1]Publications'!Q388</f>
        <v>0</v>
      </c>
      <c r="H388" s="4">
        <f>'[1]Conference'!Q388</f>
        <v>0</v>
      </c>
      <c r="I388" s="4">
        <f>'[1]Education'!Q388</f>
        <v>0</v>
      </c>
      <c r="J388" s="4">
        <f>'[1]Grant'!Q388</f>
        <v>0</v>
      </c>
      <c r="K388" s="4">
        <f>'[1]Development'!Q388</f>
        <v>0</v>
      </c>
      <c r="L388" s="4">
        <f>'[1]Board'!Q388</f>
        <v>0</v>
      </c>
      <c r="M388" s="4">
        <f>'[1]Sections'!Q388</f>
        <v>0</v>
      </c>
      <c r="N388" s="4">
        <f>'[1]Awards'!Q388</f>
        <v>0</v>
      </c>
      <c r="O388" s="4">
        <f>'[1]Investments'!Q388</f>
        <v>0</v>
      </c>
      <c r="R388" s="19">
        <f>'[1]Admin'!Q388+'[1]Publications'!Q388+'[1]Conference'!Q388+'[1]Education'!Q388+'[1]Grant'!Q388+'[1]Development'!Q388+'[1]Board'!Q388+'[1]Sections'!Q388+'[1]Awards'!Q388+'[1]Investments'!Q388</f>
        <v>0</v>
      </c>
    </row>
    <row r="389" spans="1:18" ht="15" customHeight="1">
      <c r="A389" s="18" t="s">
        <v>413</v>
      </c>
      <c r="B389" s="18"/>
      <c r="C389" s="18"/>
      <c r="D389" s="4">
        <f t="shared" si="30"/>
        <v>0</v>
      </c>
      <c r="F389" s="4">
        <f>'[1]Admin'!Q389</f>
        <v>0</v>
      </c>
      <c r="G389" s="4">
        <f>'[1]Publications'!Q389</f>
        <v>0</v>
      </c>
      <c r="H389" s="4">
        <f>'[1]Conference'!Q389</f>
        <v>0</v>
      </c>
      <c r="I389" s="4">
        <f>'[1]Education'!Q389</f>
        <v>0</v>
      </c>
      <c r="J389" s="4">
        <f>'[1]Grant'!Q389</f>
        <v>0</v>
      </c>
      <c r="K389" s="4">
        <f>'[1]Development'!Q389</f>
        <v>0</v>
      </c>
      <c r="L389" s="4">
        <f>'[1]Board'!Q389</f>
        <v>0</v>
      </c>
      <c r="M389" s="4">
        <f>'[1]Sections'!Q389</f>
        <v>0</v>
      </c>
      <c r="N389" s="4">
        <f>'[1]Awards'!Q389</f>
        <v>0</v>
      </c>
      <c r="O389" s="4">
        <f>'[1]Investments'!Q389</f>
        <v>0</v>
      </c>
      <c r="R389" s="19">
        <f>'[1]Admin'!Q389+'[1]Publications'!Q389+'[1]Conference'!Q389+'[1]Education'!Q389+'[1]Grant'!Q389+'[1]Development'!Q389+'[1]Board'!Q389+'[1]Sections'!Q389+'[1]Awards'!Q389+'[1]Investments'!Q389</f>
        <v>0</v>
      </c>
    </row>
    <row r="390" spans="1:18" ht="15" customHeight="1">
      <c r="A390" s="18" t="s">
        <v>414</v>
      </c>
      <c r="B390" s="18"/>
      <c r="C390" s="18"/>
      <c r="D390" s="4">
        <f t="shared" si="30"/>
        <v>0</v>
      </c>
      <c r="F390" s="4">
        <f>'[1]Admin'!Q390</f>
        <v>0</v>
      </c>
      <c r="G390" s="4">
        <f>'[1]Publications'!Q390</f>
        <v>0</v>
      </c>
      <c r="H390" s="4">
        <f>'[1]Conference'!Q390</f>
        <v>0</v>
      </c>
      <c r="I390" s="4">
        <f>'[1]Education'!Q390</f>
        <v>0</v>
      </c>
      <c r="J390" s="4">
        <f>'[1]Grant'!Q390</f>
        <v>0</v>
      </c>
      <c r="K390" s="4">
        <f>'[1]Development'!Q390</f>
        <v>0</v>
      </c>
      <c r="L390" s="4">
        <f>'[1]Board'!Q390</f>
        <v>0</v>
      </c>
      <c r="M390" s="4">
        <f>'[1]Sections'!Q390</f>
        <v>0</v>
      </c>
      <c r="N390" s="4">
        <f>'[1]Awards'!Q390</f>
        <v>0</v>
      </c>
      <c r="O390" s="4">
        <f>'[1]Investments'!Q390</f>
        <v>0</v>
      </c>
      <c r="R390" s="19">
        <f>'[1]Admin'!Q390+'[1]Publications'!Q390+'[1]Conference'!Q390+'[1]Education'!Q390+'[1]Grant'!Q390+'[1]Development'!Q390+'[1]Board'!Q390+'[1]Sections'!Q390+'[1]Awards'!Q390+'[1]Investments'!Q390</f>
        <v>0</v>
      </c>
    </row>
    <row r="391" spans="1:18" ht="15" customHeight="1">
      <c r="A391" s="18" t="s">
        <v>415</v>
      </c>
      <c r="B391" s="18"/>
      <c r="C391" s="18"/>
      <c r="D391" s="4">
        <f t="shared" si="30"/>
        <v>0</v>
      </c>
      <c r="F391" s="4">
        <f>'[1]Admin'!Q391</f>
        <v>0</v>
      </c>
      <c r="G391" s="4">
        <f>'[1]Publications'!Q391</f>
        <v>0</v>
      </c>
      <c r="H391" s="4">
        <f>'[1]Conference'!Q391</f>
        <v>0</v>
      </c>
      <c r="I391" s="4">
        <f>'[1]Education'!Q391</f>
        <v>0</v>
      </c>
      <c r="J391" s="4">
        <f>'[1]Grant'!Q391</f>
        <v>0</v>
      </c>
      <c r="K391" s="4">
        <f>'[1]Development'!Q391</f>
        <v>0</v>
      </c>
      <c r="L391" s="4">
        <f>'[1]Board'!Q391</f>
        <v>0</v>
      </c>
      <c r="M391" s="4">
        <f>'[1]Sections'!Q391</f>
        <v>0</v>
      </c>
      <c r="N391" s="4">
        <f>'[1]Awards'!Q391</f>
        <v>0</v>
      </c>
      <c r="O391" s="4">
        <f>'[1]Investments'!Q391</f>
        <v>0</v>
      </c>
      <c r="R391" s="19">
        <f>'[1]Admin'!Q391+'[1]Publications'!Q391+'[1]Conference'!Q391+'[1]Education'!Q391+'[1]Grant'!Q391+'[1]Development'!Q391+'[1]Board'!Q391+'[1]Sections'!Q391+'[1]Awards'!Q391+'[1]Investments'!Q391</f>
        <v>0</v>
      </c>
    </row>
    <row r="392" spans="1:18" ht="15" customHeight="1">
      <c r="A392" s="20" t="s">
        <v>416</v>
      </c>
      <c r="B392" s="20"/>
      <c r="C392" s="20"/>
      <c r="D392" s="4">
        <f aca="true" t="shared" si="38" ref="D392:D403">SUM(F392:O392)</f>
        <v>0</v>
      </c>
      <c r="F392" s="4">
        <f>'[1]Admin'!Q392</f>
        <v>0</v>
      </c>
      <c r="G392" s="4">
        <f>'[1]Publications'!Q392</f>
        <v>0</v>
      </c>
      <c r="H392" s="4">
        <f>'[1]Conference'!Q392</f>
        <v>0</v>
      </c>
      <c r="I392" s="4">
        <f>'[1]Education'!Q392</f>
        <v>0</v>
      </c>
      <c r="J392" s="4">
        <f>'[1]Grant'!Q392</f>
        <v>0</v>
      </c>
      <c r="K392" s="4">
        <f>'[1]Development'!Q392</f>
        <v>0</v>
      </c>
      <c r="L392" s="4">
        <f>'[1]Board'!Q392</f>
        <v>0</v>
      </c>
      <c r="M392" s="4">
        <f>'[1]Sections'!Q392</f>
        <v>0</v>
      </c>
      <c r="N392" s="4">
        <f>'[1]Awards'!Q392</f>
        <v>0</v>
      </c>
      <c r="O392" s="4">
        <f>'[1]Investments'!Q392</f>
        <v>0</v>
      </c>
      <c r="R392" s="19">
        <f>'[1]Admin'!Q392+'[1]Publications'!Q392+'[1]Conference'!Q392+'[1]Education'!Q392+'[1]Grant'!Q392+'[1]Development'!Q392+'[1]Board'!Q392+'[1]Sections'!Q392+'[1]Awards'!Q392+'[1]Investments'!Q392</f>
        <v>0</v>
      </c>
    </row>
    <row r="393" spans="1:18" ht="15" customHeight="1">
      <c r="A393" s="18" t="s">
        <v>417</v>
      </c>
      <c r="B393" s="18"/>
      <c r="C393" s="18"/>
      <c r="D393" s="4">
        <f t="shared" si="38"/>
        <v>0</v>
      </c>
      <c r="F393" s="4">
        <f>'[1]Admin'!Q393</f>
        <v>0</v>
      </c>
      <c r="G393" s="4">
        <f>'[1]Publications'!Q393</f>
        <v>0</v>
      </c>
      <c r="H393" s="4">
        <f>'[1]Conference'!Q393</f>
        <v>0</v>
      </c>
      <c r="I393" s="4">
        <f>'[1]Education'!Q393</f>
        <v>0</v>
      </c>
      <c r="J393" s="4">
        <f>'[1]Grant'!Q393</f>
        <v>0</v>
      </c>
      <c r="K393" s="4">
        <f>'[1]Development'!Q393</f>
        <v>0</v>
      </c>
      <c r="L393" s="4">
        <f>'[1]Board'!Q393</f>
        <v>0</v>
      </c>
      <c r="M393" s="4">
        <f>'[1]Sections'!Q393</f>
        <v>0</v>
      </c>
      <c r="N393" s="4">
        <f>'[1]Awards'!Q393</f>
        <v>0</v>
      </c>
      <c r="O393" s="4">
        <f>'[1]Investments'!Q393</f>
        <v>0</v>
      </c>
      <c r="R393" s="19">
        <f>'[1]Admin'!Q393+'[1]Publications'!Q393+'[1]Conference'!Q393+'[1]Education'!Q393+'[1]Grant'!Q393+'[1]Development'!Q393+'[1]Board'!Q393+'[1]Sections'!Q393+'[1]Awards'!Q393+'[1]Investments'!Q393</f>
        <v>0</v>
      </c>
    </row>
    <row r="394" spans="1:18" ht="15" customHeight="1">
      <c r="A394" s="18" t="s">
        <v>418</v>
      </c>
      <c r="B394" s="18"/>
      <c r="C394" s="18"/>
      <c r="D394" s="4">
        <f t="shared" si="38"/>
        <v>0</v>
      </c>
      <c r="F394" s="4">
        <f>'[1]Admin'!Q394</f>
        <v>0</v>
      </c>
      <c r="G394" s="4">
        <f>'[1]Publications'!Q394</f>
        <v>0</v>
      </c>
      <c r="H394" s="4">
        <f>'[1]Conference'!Q394</f>
        <v>0</v>
      </c>
      <c r="I394" s="4">
        <f>'[1]Education'!Q394</f>
        <v>0</v>
      </c>
      <c r="J394" s="4">
        <f>'[1]Grant'!Q394</f>
        <v>0</v>
      </c>
      <c r="K394" s="4">
        <f>'[1]Development'!Q394</f>
        <v>0</v>
      </c>
      <c r="L394" s="4">
        <f>'[1]Board'!Q394</f>
        <v>0</v>
      </c>
      <c r="M394" s="4">
        <f>'[1]Sections'!Q394</f>
        <v>0</v>
      </c>
      <c r="N394" s="4">
        <f>'[1]Awards'!Q394</f>
        <v>0</v>
      </c>
      <c r="O394" s="4">
        <f>'[1]Investments'!Q394</f>
        <v>0</v>
      </c>
      <c r="R394" s="19">
        <f>'[1]Admin'!Q394+'[1]Publications'!Q394+'[1]Conference'!Q394+'[1]Education'!Q394+'[1]Grant'!Q394+'[1]Development'!Q394+'[1]Board'!Q394+'[1]Sections'!Q394+'[1]Awards'!Q394+'[1]Investments'!Q394</f>
        <v>0</v>
      </c>
    </row>
    <row r="395" spans="1:18" ht="15" customHeight="1">
      <c r="A395" s="18" t="s">
        <v>419</v>
      </c>
      <c r="B395" s="18"/>
      <c r="C395" s="18"/>
      <c r="D395" s="4">
        <f t="shared" si="38"/>
        <v>0</v>
      </c>
      <c r="F395" s="4">
        <f>'[1]Admin'!Q395</f>
        <v>0</v>
      </c>
      <c r="G395" s="4">
        <f>'[1]Publications'!Q395</f>
        <v>0</v>
      </c>
      <c r="H395" s="4">
        <f>'[1]Conference'!Q395</f>
        <v>0</v>
      </c>
      <c r="I395" s="4">
        <f>'[1]Education'!Q395</f>
        <v>0</v>
      </c>
      <c r="J395" s="4">
        <f>'[1]Grant'!Q395</f>
        <v>0</v>
      </c>
      <c r="K395" s="4">
        <f>'[1]Development'!Q395</f>
        <v>0</v>
      </c>
      <c r="L395" s="4">
        <f>'[1]Board'!Q395</f>
        <v>0</v>
      </c>
      <c r="M395" s="4">
        <f>'[1]Sections'!Q395</f>
        <v>0</v>
      </c>
      <c r="N395" s="4">
        <f>'[1]Awards'!Q395</f>
        <v>0</v>
      </c>
      <c r="O395" s="4">
        <f>'[1]Investments'!Q395</f>
        <v>0</v>
      </c>
      <c r="R395" s="19">
        <f>'[1]Admin'!Q395+'[1]Publications'!Q395+'[1]Conference'!Q395+'[1]Education'!Q395+'[1]Grant'!Q395+'[1]Development'!Q395+'[1]Board'!Q395+'[1]Sections'!Q395+'[1]Awards'!Q395+'[1]Investments'!Q395</f>
        <v>0</v>
      </c>
    </row>
    <row r="396" spans="1:18" ht="15" customHeight="1">
      <c r="A396" s="20" t="s">
        <v>420</v>
      </c>
      <c r="B396" s="20"/>
      <c r="C396" s="20"/>
      <c r="D396" s="4">
        <f t="shared" si="38"/>
        <v>0</v>
      </c>
      <c r="F396" s="4">
        <f>'[1]Admin'!Q396</f>
        <v>0</v>
      </c>
      <c r="G396" s="4">
        <f>'[1]Publications'!Q396</f>
        <v>0</v>
      </c>
      <c r="H396" s="4">
        <f>'[1]Conference'!Q396</f>
        <v>0</v>
      </c>
      <c r="I396" s="4">
        <f>'[1]Education'!Q396</f>
        <v>0</v>
      </c>
      <c r="J396" s="4">
        <f>'[1]Grant'!Q396</f>
        <v>0</v>
      </c>
      <c r="K396" s="4">
        <f>'[1]Development'!Q396</f>
        <v>0</v>
      </c>
      <c r="L396" s="4">
        <f>'[1]Board'!Q396</f>
        <v>0</v>
      </c>
      <c r="M396" s="4">
        <f>'[1]Sections'!Q396</f>
        <v>0</v>
      </c>
      <c r="N396" s="4">
        <f>'[1]Awards'!Q396</f>
        <v>0</v>
      </c>
      <c r="O396" s="4">
        <f>'[1]Investments'!Q396</f>
        <v>0</v>
      </c>
      <c r="R396" s="19">
        <f>'[1]Admin'!Q396+'[1]Publications'!Q396+'[1]Conference'!Q396+'[1]Education'!Q396+'[1]Grant'!Q396+'[1]Development'!Q396+'[1]Board'!Q396+'[1]Sections'!Q396+'[1]Awards'!Q396+'[1]Investments'!Q396</f>
        <v>0</v>
      </c>
    </row>
    <row r="397" spans="1:18" ht="15" customHeight="1">
      <c r="A397" s="18" t="s">
        <v>421</v>
      </c>
      <c r="B397" s="18"/>
      <c r="C397" s="18"/>
      <c r="D397" s="4">
        <f t="shared" si="38"/>
        <v>0</v>
      </c>
      <c r="F397" s="4">
        <f>'[1]Admin'!Q397</f>
        <v>0</v>
      </c>
      <c r="G397" s="4">
        <f>'[1]Publications'!Q397</f>
        <v>0</v>
      </c>
      <c r="H397" s="4">
        <f>'[1]Conference'!Q397</f>
        <v>0</v>
      </c>
      <c r="I397" s="4">
        <f>'[1]Education'!Q397</f>
        <v>0</v>
      </c>
      <c r="J397" s="4">
        <f>'[1]Grant'!Q397</f>
        <v>0</v>
      </c>
      <c r="K397" s="4">
        <f>'[1]Development'!Q397</f>
        <v>0</v>
      </c>
      <c r="L397" s="4">
        <f>'[1]Board'!Q397</f>
        <v>0</v>
      </c>
      <c r="M397" s="4">
        <f>'[1]Sections'!Q397</f>
        <v>0</v>
      </c>
      <c r="N397" s="4">
        <f>'[1]Awards'!Q397</f>
        <v>0</v>
      </c>
      <c r="O397" s="4">
        <f>'[1]Investments'!Q397</f>
        <v>0</v>
      </c>
      <c r="R397" s="19">
        <f>'[1]Admin'!Q397+'[1]Publications'!Q397+'[1]Conference'!Q397+'[1]Education'!Q397+'[1]Grant'!Q397+'[1]Development'!Q397+'[1]Board'!Q397+'[1]Sections'!Q397+'[1]Awards'!Q397+'[1]Investments'!Q397</f>
        <v>0</v>
      </c>
    </row>
    <row r="398" spans="1:18" ht="15" customHeight="1">
      <c r="A398" s="18" t="s">
        <v>422</v>
      </c>
      <c r="B398" s="18"/>
      <c r="C398" s="18"/>
      <c r="D398" s="4">
        <f t="shared" si="38"/>
        <v>0</v>
      </c>
      <c r="F398" s="4">
        <f>'[1]Admin'!Q398</f>
        <v>0</v>
      </c>
      <c r="G398" s="4">
        <f>'[1]Publications'!Q398</f>
        <v>0</v>
      </c>
      <c r="H398" s="4">
        <f>'[1]Conference'!Q398</f>
        <v>0</v>
      </c>
      <c r="I398" s="4">
        <f>'[1]Education'!Q398</f>
        <v>0</v>
      </c>
      <c r="J398" s="4">
        <f>'[1]Grant'!Q398</f>
        <v>0</v>
      </c>
      <c r="K398" s="4">
        <f>'[1]Development'!Q398</f>
        <v>0</v>
      </c>
      <c r="L398" s="4">
        <f>'[1]Board'!Q398</f>
        <v>0</v>
      </c>
      <c r="M398" s="4">
        <f>'[1]Sections'!Q398</f>
        <v>0</v>
      </c>
      <c r="N398" s="4">
        <f>'[1]Awards'!Q398</f>
        <v>0</v>
      </c>
      <c r="O398" s="4">
        <f>'[1]Investments'!Q398</f>
        <v>0</v>
      </c>
      <c r="R398" s="19">
        <f>'[1]Admin'!Q398+'[1]Publications'!Q398+'[1]Conference'!Q398+'[1]Education'!Q398+'[1]Grant'!Q398+'[1]Development'!Q398+'[1]Board'!Q398+'[1]Sections'!Q398+'[1]Awards'!Q398+'[1]Investments'!Q398</f>
        <v>0</v>
      </c>
    </row>
    <row r="399" spans="1:18" ht="15" customHeight="1">
      <c r="A399" s="18" t="s">
        <v>423</v>
      </c>
      <c r="B399" s="18"/>
      <c r="C399" s="18"/>
      <c r="D399" s="4">
        <f t="shared" si="38"/>
        <v>0</v>
      </c>
      <c r="F399" s="4">
        <f>'[1]Admin'!Q399</f>
        <v>0</v>
      </c>
      <c r="G399" s="4">
        <f>'[1]Publications'!Q399</f>
        <v>0</v>
      </c>
      <c r="H399" s="4">
        <f>'[1]Conference'!Q399</f>
        <v>0</v>
      </c>
      <c r="I399" s="4">
        <f>'[1]Education'!Q399</f>
        <v>0</v>
      </c>
      <c r="J399" s="4">
        <f>'[1]Grant'!Q399</f>
        <v>0</v>
      </c>
      <c r="K399" s="4">
        <f>'[1]Development'!Q399</f>
        <v>0</v>
      </c>
      <c r="L399" s="4">
        <f>'[1]Board'!Q399</f>
        <v>0</v>
      </c>
      <c r="M399" s="4">
        <f>'[1]Sections'!Q399</f>
        <v>0</v>
      </c>
      <c r="N399" s="4">
        <f>'[1]Awards'!Q399</f>
        <v>0</v>
      </c>
      <c r="O399" s="4">
        <f>'[1]Investments'!Q399</f>
        <v>0</v>
      </c>
      <c r="R399" s="19">
        <f>'[1]Admin'!Q399+'[1]Publications'!Q399+'[1]Conference'!Q399+'[1]Education'!Q399+'[1]Grant'!Q399+'[1]Development'!Q399+'[1]Board'!Q399+'[1]Sections'!Q399+'[1]Awards'!Q399+'[1]Investments'!Q399</f>
        <v>0</v>
      </c>
    </row>
    <row r="400" spans="1:18" ht="15" customHeight="1">
      <c r="A400" s="20" t="s">
        <v>424</v>
      </c>
      <c r="B400" s="20"/>
      <c r="C400" s="20"/>
      <c r="D400" s="4">
        <f t="shared" si="38"/>
        <v>0</v>
      </c>
      <c r="F400" s="4">
        <f>'[1]Admin'!Q400</f>
        <v>0</v>
      </c>
      <c r="G400" s="4">
        <f>'[1]Publications'!Q400</f>
        <v>0</v>
      </c>
      <c r="H400" s="4">
        <f>'[1]Conference'!Q400</f>
        <v>0</v>
      </c>
      <c r="I400" s="4">
        <f>'[1]Education'!Q400</f>
        <v>0</v>
      </c>
      <c r="J400" s="4">
        <f>'[1]Grant'!Q400</f>
        <v>0</v>
      </c>
      <c r="K400" s="4">
        <f>'[1]Development'!Q400</f>
        <v>0</v>
      </c>
      <c r="L400" s="4">
        <f>'[1]Board'!Q400</f>
        <v>0</v>
      </c>
      <c r="M400" s="4">
        <f>'[1]Sections'!Q400</f>
        <v>0</v>
      </c>
      <c r="N400" s="4">
        <f>'[1]Awards'!Q400</f>
        <v>0</v>
      </c>
      <c r="O400" s="4">
        <f>'[1]Investments'!Q400</f>
        <v>0</v>
      </c>
      <c r="R400" s="19">
        <f>'[1]Admin'!Q400+'[1]Publications'!Q400+'[1]Conference'!Q400+'[1]Education'!Q400+'[1]Grant'!Q400+'[1]Development'!Q400+'[1]Board'!Q400+'[1]Sections'!Q400+'[1]Awards'!Q400+'[1]Investments'!Q400</f>
        <v>0</v>
      </c>
    </row>
    <row r="401" spans="1:18" ht="15" customHeight="1">
      <c r="A401" s="18" t="s">
        <v>425</v>
      </c>
      <c r="B401" s="18"/>
      <c r="C401" s="18"/>
      <c r="D401" s="4">
        <f t="shared" si="38"/>
        <v>0</v>
      </c>
      <c r="F401" s="4">
        <f>'[1]Admin'!Q401</f>
        <v>0</v>
      </c>
      <c r="G401" s="4">
        <f>'[1]Publications'!Q401</f>
        <v>0</v>
      </c>
      <c r="H401" s="4">
        <f>'[1]Conference'!Q401</f>
        <v>0</v>
      </c>
      <c r="I401" s="4">
        <f>'[1]Education'!Q401</f>
        <v>0</v>
      </c>
      <c r="J401" s="4">
        <f>'[1]Grant'!Q401</f>
        <v>0</v>
      </c>
      <c r="K401" s="4">
        <f>'[1]Development'!Q401</f>
        <v>0</v>
      </c>
      <c r="L401" s="4">
        <f>'[1]Board'!Q401</f>
        <v>0</v>
      </c>
      <c r="M401" s="4">
        <f>'[1]Sections'!Q401</f>
        <v>0</v>
      </c>
      <c r="N401" s="4">
        <f>'[1]Awards'!Q401</f>
        <v>0</v>
      </c>
      <c r="O401" s="4">
        <f>'[1]Investments'!Q401</f>
        <v>0</v>
      </c>
      <c r="R401" s="19">
        <f>'[1]Admin'!Q401+'[1]Publications'!Q401+'[1]Conference'!Q401+'[1]Education'!Q401+'[1]Grant'!Q401+'[1]Development'!Q401+'[1]Board'!Q401+'[1]Sections'!Q401+'[1]Awards'!Q401+'[1]Investments'!Q401</f>
        <v>0</v>
      </c>
    </row>
    <row r="402" spans="1:18" ht="15" customHeight="1">
      <c r="A402" s="18" t="s">
        <v>426</v>
      </c>
      <c r="B402" s="18"/>
      <c r="C402" s="18"/>
      <c r="D402" s="4">
        <f t="shared" si="38"/>
        <v>0</v>
      </c>
      <c r="F402" s="4">
        <f>'[1]Admin'!Q402</f>
        <v>0</v>
      </c>
      <c r="G402" s="4">
        <f>'[1]Publications'!Q402</f>
        <v>0</v>
      </c>
      <c r="H402" s="4">
        <f>'[1]Conference'!Q402</f>
        <v>0</v>
      </c>
      <c r="I402" s="4">
        <f>'[1]Education'!Q402</f>
        <v>0</v>
      </c>
      <c r="J402" s="4">
        <f>'[1]Grant'!Q402</f>
        <v>0</v>
      </c>
      <c r="K402" s="4">
        <f>'[1]Development'!Q402</f>
        <v>0</v>
      </c>
      <c r="L402" s="4">
        <f>'[1]Board'!Q402</f>
        <v>0</v>
      </c>
      <c r="M402" s="4">
        <f>'[1]Sections'!Q402</f>
        <v>0</v>
      </c>
      <c r="N402" s="4">
        <f>'[1]Awards'!Q402</f>
        <v>0</v>
      </c>
      <c r="O402" s="4">
        <f>'[1]Investments'!Q402</f>
        <v>0</v>
      </c>
      <c r="R402" s="19">
        <f>'[1]Admin'!Q402+'[1]Publications'!Q402+'[1]Conference'!Q402+'[1]Education'!Q402+'[1]Grant'!Q402+'[1]Development'!Q402+'[1]Board'!Q402+'[1]Sections'!Q402+'[1]Awards'!Q402+'[1]Investments'!Q402</f>
        <v>0</v>
      </c>
    </row>
    <row r="403" spans="1:18" ht="15" customHeight="1">
      <c r="A403" s="18" t="s">
        <v>427</v>
      </c>
      <c r="B403" s="18"/>
      <c r="C403" s="18"/>
      <c r="D403" s="4">
        <f t="shared" si="38"/>
        <v>0</v>
      </c>
      <c r="F403" s="4">
        <f>'[1]Admin'!Q403</f>
        <v>0</v>
      </c>
      <c r="G403" s="4">
        <f>'[1]Publications'!Q403</f>
        <v>0</v>
      </c>
      <c r="H403" s="4">
        <f>'[1]Conference'!Q403</f>
        <v>0</v>
      </c>
      <c r="I403" s="4">
        <f>'[1]Education'!Q403</f>
        <v>0</v>
      </c>
      <c r="J403" s="4">
        <f>'[1]Grant'!Q403</f>
        <v>0</v>
      </c>
      <c r="K403" s="4">
        <f>'[1]Development'!Q403</f>
        <v>0</v>
      </c>
      <c r="L403" s="4">
        <f>'[1]Board'!Q403</f>
        <v>0</v>
      </c>
      <c r="M403" s="4">
        <f>'[1]Sections'!Q403</f>
        <v>0</v>
      </c>
      <c r="N403" s="4">
        <f>'[1]Awards'!Q403</f>
        <v>0</v>
      </c>
      <c r="O403" s="4">
        <f>'[1]Investments'!Q403</f>
        <v>0</v>
      </c>
      <c r="R403" s="19">
        <f>'[1]Admin'!Q403+'[1]Publications'!Q403+'[1]Conference'!Q403+'[1]Education'!Q403+'[1]Grant'!Q403+'[1]Development'!Q403+'[1]Board'!Q403+'[1]Sections'!Q403+'[1]Awards'!Q403+'[1]Investments'!Q403</f>
        <v>0</v>
      </c>
    </row>
    <row r="404" spans="1:18" ht="15" customHeight="1">
      <c r="A404" s="20" t="s">
        <v>428</v>
      </c>
      <c r="B404" s="20"/>
      <c r="C404" s="20"/>
      <c r="D404" s="21">
        <f aca="true" t="shared" si="39" ref="D404:Q404">((((((((D379)+(D384))+(D388))+(D392))+(D396))+(D400))+(D401))+(D402))+(D403)</f>
        <v>5000</v>
      </c>
      <c r="E404" s="21"/>
      <c r="F404" s="21">
        <f t="shared" si="39"/>
        <v>0</v>
      </c>
      <c r="G404" s="21">
        <f t="shared" si="39"/>
        <v>0</v>
      </c>
      <c r="H404" s="21">
        <f>((((((((H379)+(H384))+(H388))+(H392))+(H396))+(H400))+(H401))+(H402))+(H403)</f>
        <v>5000</v>
      </c>
      <c r="I404" s="21">
        <f t="shared" si="39"/>
        <v>0</v>
      </c>
      <c r="J404" s="21">
        <f t="shared" si="39"/>
        <v>0</v>
      </c>
      <c r="K404" s="21">
        <f>((((((((K379)+(K384))+(K388))+(K392))+(K396))+(K400))+(K401))+(K402))+(K403)</f>
        <v>0</v>
      </c>
      <c r="L404" s="21">
        <f t="shared" si="39"/>
        <v>0</v>
      </c>
      <c r="M404" s="21">
        <f>((((((((M379)+(M384))+(M388))+(M392))+(M396))+(M400))+(M401))+(M402))+(M403)</f>
        <v>0</v>
      </c>
      <c r="N404" s="21">
        <f>((((((((N379)+(N384))+(N388))+(N392))+(N396))+(N400))+(N401))+(N402))+(N403)</f>
        <v>0</v>
      </c>
      <c r="O404" s="21">
        <f t="shared" si="39"/>
        <v>0</v>
      </c>
      <c r="P404" s="21">
        <f t="shared" si="39"/>
        <v>0</v>
      </c>
      <c r="Q404" s="21">
        <f t="shared" si="39"/>
        <v>0</v>
      </c>
      <c r="R404" s="21">
        <f>((((((((R379)+(R384))+(R388))+(R392))+(R396))+(R400))+(R401))+(R402))+(R403)</f>
        <v>5000</v>
      </c>
    </row>
    <row r="405" spans="1:18" ht="15" customHeight="1">
      <c r="A405" s="20" t="s">
        <v>429</v>
      </c>
      <c r="B405" s="20"/>
      <c r="C405" s="20"/>
      <c r="D405" s="21">
        <f aca="true" t="shared" si="40" ref="D405:Q405">(D323)-(D404)</f>
        <v>67000</v>
      </c>
      <c r="E405" s="21"/>
      <c r="F405" s="21">
        <f t="shared" si="40"/>
        <v>0</v>
      </c>
      <c r="G405" s="21">
        <f t="shared" si="40"/>
        <v>0</v>
      </c>
      <c r="H405" s="21">
        <f>(H323)-(H404)</f>
        <v>-5000</v>
      </c>
      <c r="I405" s="21">
        <f t="shared" si="40"/>
        <v>0</v>
      </c>
      <c r="J405" s="21">
        <f t="shared" si="40"/>
        <v>0</v>
      </c>
      <c r="K405" s="21">
        <f>(K323)-(K404)</f>
        <v>0</v>
      </c>
      <c r="L405" s="21">
        <f t="shared" si="40"/>
        <v>0</v>
      </c>
      <c r="M405" s="21">
        <f>(M323)-(M404)</f>
        <v>0</v>
      </c>
      <c r="N405" s="21">
        <f>(N323)-(N404)</f>
        <v>0</v>
      </c>
      <c r="O405" s="21">
        <f t="shared" si="40"/>
        <v>72000</v>
      </c>
      <c r="P405" s="21">
        <f t="shared" si="40"/>
        <v>0</v>
      </c>
      <c r="Q405" s="21">
        <f t="shared" si="40"/>
        <v>0</v>
      </c>
      <c r="R405" s="21">
        <f>(R323)-(R404)</f>
        <v>67000</v>
      </c>
    </row>
    <row r="406" spans="1:18" ht="15" customHeight="1">
      <c r="A406" s="20" t="s">
        <v>430</v>
      </c>
      <c r="B406" s="20"/>
      <c r="C406" s="20"/>
      <c r="D406" s="21">
        <f aca="true" t="shared" si="41" ref="D406:Q406">(D254)+(D405)</f>
        <v>-18939.219799999613</v>
      </c>
      <c r="E406" s="21"/>
      <c r="F406" s="21">
        <f t="shared" si="41"/>
        <v>-293251.4437300002</v>
      </c>
      <c r="G406" s="21">
        <f t="shared" si="41"/>
        <v>400457.68175000005</v>
      </c>
      <c r="H406" s="21">
        <f>(H254)+(H405)</f>
        <v>-63993.423924999996</v>
      </c>
      <c r="I406" s="21">
        <f t="shared" si="41"/>
        <v>-73428.62149999996</v>
      </c>
      <c r="J406" s="21">
        <f t="shared" si="41"/>
        <v>0</v>
      </c>
      <c r="K406" s="21">
        <f>(K254)+(K405)</f>
        <v>13476.587605</v>
      </c>
      <c r="L406" s="21">
        <f t="shared" si="41"/>
        <v>-24200</v>
      </c>
      <c r="M406" s="21">
        <f>(M254)+(M405)</f>
        <v>-5000</v>
      </c>
      <c r="N406" s="21">
        <f>(N254)+(N405)</f>
        <v>-45000</v>
      </c>
      <c r="O406" s="21">
        <f t="shared" si="41"/>
        <v>72000</v>
      </c>
      <c r="P406" s="21">
        <f t="shared" si="41"/>
        <v>0</v>
      </c>
      <c r="Q406" s="21">
        <f t="shared" si="41"/>
        <v>0</v>
      </c>
      <c r="R406" s="21">
        <f>(R254)+(R405)</f>
        <v>-18939.219799999613</v>
      </c>
    </row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spans="4:18" ht="15.75" hidden="1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4:18" ht="15.75" hidden="1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4:18" ht="15.75" hidden="1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4:18" ht="15.75" hidden="1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4:18" ht="15.75" hidden="1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4:18" ht="15.75" hidden="1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4:18" ht="15.75" hidden="1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4:18" ht="15.75" hidden="1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4:18" ht="15.75" hidden="1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4:18" ht="15.75" hidden="1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500" spans="1:18" ht="19">
      <c r="A500" s="3" t="s">
        <v>6</v>
      </c>
      <c r="B500" s="3"/>
      <c r="C500" s="3"/>
      <c r="R500" s="4" t="s">
        <v>19</v>
      </c>
    </row>
    <row r="501" spans="1:18" ht="19">
      <c r="A501" s="3"/>
      <c r="B501" s="3"/>
      <c r="C501" s="3"/>
      <c r="D501" s="4" t="s">
        <v>7</v>
      </c>
      <c r="F501" s="4">
        <f>F$70+F$323</f>
        <v>241953</v>
      </c>
      <c r="R501" s="4">
        <f>SUM(F501:O501)</f>
        <v>241953</v>
      </c>
    </row>
    <row r="502" spans="1:18" ht="19">
      <c r="A502" s="3"/>
      <c r="B502" s="3"/>
      <c r="C502" s="3"/>
      <c r="D502" s="4" t="s">
        <v>8</v>
      </c>
      <c r="F502" s="4">
        <f>F$404+F$253</f>
        <v>535204.4437300002</v>
      </c>
      <c r="R502" s="4">
        <f>SUM(F502:O502)</f>
        <v>535204.4437300002</v>
      </c>
    </row>
    <row r="503" spans="1:18" ht="19" customHeight="1">
      <c r="A503" s="3"/>
      <c r="B503" s="3"/>
      <c r="C503" s="3"/>
      <c r="F503" s="4">
        <f>F501-F502</f>
        <v>-293251.4437300002</v>
      </c>
      <c r="R503" s="4">
        <f>R501-R502</f>
        <v>-293251.4437300002</v>
      </c>
    </row>
    <row r="504" spans="1:3" ht="3" customHeight="1">
      <c r="A504" s="3"/>
      <c r="B504" s="3"/>
      <c r="C504" s="3"/>
    </row>
    <row r="505" spans="1:3" ht="19">
      <c r="A505" s="3" t="s">
        <v>9</v>
      </c>
      <c r="B505" s="3"/>
      <c r="C505" s="3"/>
    </row>
    <row r="506" spans="1:18" ht="19">
      <c r="A506" s="3"/>
      <c r="B506" s="3"/>
      <c r="C506" s="3"/>
      <c r="D506" s="4" t="s">
        <v>7</v>
      </c>
      <c r="G506" s="4">
        <f>G$70+G$323</f>
        <v>769905.3264</v>
      </c>
      <c r="R506" s="4">
        <f>SUM(F506:O506)</f>
        <v>769905.3264</v>
      </c>
    </row>
    <row r="507" spans="1:18" ht="19">
      <c r="A507" s="3"/>
      <c r="B507" s="3"/>
      <c r="C507" s="3"/>
      <c r="D507" s="4" t="s">
        <v>8</v>
      </c>
      <c r="G507" s="4">
        <f>G$404+G$253</f>
        <v>369447.64465</v>
      </c>
      <c r="R507" s="4">
        <f>SUM(F507:O507)</f>
        <v>369447.64465</v>
      </c>
    </row>
    <row r="508" spans="1:18" ht="19" customHeight="1">
      <c r="A508" s="3"/>
      <c r="B508" s="3"/>
      <c r="C508" s="3"/>
      <c r="G508" s="4">
        <f>G506-G507</f>
        <v>400457.68175000005</v>
      </c>
      <c r="R508" s="4">
        <f>R506-R507</f>
        <v>400457.68175000005</v>
      </c>
    </row>
    <row r="509" spans="1:3" ht="3" customHeight="1">
      <c r="A509" s="3"/>
      <c r="B509" s="3"/>
      <c r="C509" s="3"/>
    </row>
    <row r="510" spans="1:3" ht="19">
      <c r="A510" s="3" t="s">
        <v>10</v>
      </c>
      <c r="B510" s="3"/>
      <c r="C510" s="3"/>
    </row>
    <row r="511" spans="1:18" ht="19">
      <c r="A511" s="3"/>
      <c r="B511" s="3"/>
      <c r="C511" s="3"/>
      <c r="D511" s="4" t="s">
        <v>7</v>
      </c>
      <c r="H511" s="4">
        <f>H$70+H$323</f>
        <v>7500</v>
      </c>
      <c r="R511" s="4">
        <f>SUM(F511:O511)</f>
        <v>7500</v>
      </c>
    </row>
    <row r="512" spans="1:18" ht="19">
      <c r="A512" s="3"/>
      <c r="B512" s="3"/>
      <c r="C512" s="3"/>
      <c r="D512" s="4" t="s">
        <v>8</v>
      </c>
      <c r="H512" s="4">
        <f>H$404+H$253</f>
        <v>71493.423925</v>
      </c>
      <c r="R512" s="4">
        <f>SUM(F512:O512)</f>
        <v>71493.423925</v>
      </c>
    </row>
    <row r="513" spans="1:18" ht="19" customHeight="1">
      <c r="A513" s="3"/>
      <c r="B513" s="3"/>
      <c r="C513" s="3"/>
      <c r="H513" s="4">
        <f>H511-H512</f>
        <v>-63993.423924999996</v>
      </c>
      <c r="R513" s="4">
        <f>R511-R512</f>
        <v>-63993.423924999996</v>
      </c>
    </row>
    <row r="514" spans="1:3" ht="3" customHeight="1">
      <c r="A514" s="3"/>
      <c r="B514" s="3"/>
      <c r="C514" s="3"/>
    </row>
    <row r="515" spans="1:3" ht="19">
      <c r="A515" s="3" t="s">
        <v>11</v>
      </c>
      <c r="B515" s="3"/>
      <c r="C515" s="3"/>
    </row>
    <row r="516" spans="1:18" ht="19">
      <c r="A516" s="3"/>
      <c r="B516" s="3"/>
      <c r="C516" s="3"/>
      <c r="D516" s="4" t="s">
        <v>7</v>
      </c>
      <c r="I516" s="4">
        <f>I$70+I$323</f>
        <v>0</v>
      </c>
      <c r="R516" s="4">
        <f>SUM(F516:O516)</f>
        <v>0</v>
      </c>
    </row>
    <row r="517" spans="1:18" ht="19">
      <c r="A517" s="3"/>
      <c r="B517" s="3"/>
      <c r="C517" s="3"/>
      <c r="D517" s="4" t="s">
        <v>8</v>
      </c>
      <c r="I517" s="4">
        <f>I$404+I$253</f>
        <v>73428.62149999996</v>
      </c>
      <c r="R517" s="4">
        <f>SUM(F517:O517)</f>
        <v>73428.62149999996</v>
      </c>
    </row>
    <row r="518" spans="1:18" ht="19" customHeight="1">
      <c r="A518" s="3"/>
      <c r="B518" s="3"/>
      <c r="C518" s="3"/>
      <c r="I518" s="4">
        <f>I516-I517</f>
        <v>-73428.62149999996</v>
      </c>
      <c r="R518" s="4">
        <f>R516-R517</f>
        <v>-73428.62149999996</v>
      </c>
    </row>
    <row r="519" spans="1:3" ht="3" customHeight="1">
      <c r="A519" s="3"/>
      <c r="B519" s="3"/>
      <c r="C519" s="3"/>
    </row>
    <row r="520" spans="1:3" ht="19">
      <c r="A520" s="3" t="s">
        <v>12</v>
      </c>
      <c r="B520" s="3"/>
      <c r="C520" s="3"/>
    </row>
    <row r="521" spans="1:18" ht="19">
      <c r="A521" s="3"/>
      <c r="B521" s="3"/>
      <c r="C521" s="3"/>
      <c r="D521" s="4" t="s">
        <v>7</v>
      </c>
      <c r="J521" s="4">
        <f>J$70+J$323</f>
        <v>964495</v>
      </c>
      <c r="R521" s="4">
        <f>SUM(F521:O521)</f>
        <v>964495</v>
      </c>
    </row>
    <row r="522" spans="1:18" ht="19">
      <c r="A522" s="3"/>
      <c r="B522" s="3"/>
      <c r="C522" s="3"/>
      <c r="D522" s="4" t="s">
        <v>8</v>
      </c>
      <c r="J522" s="4">
        <f>J$404+J$253</f>
        <v>964495</v>
      </c>
      <c r="R522" s="4">
        <f>SUM(F522:O522)</f>
        <v>964495</v>
      </c>
    </row>
    <row r="523" spans="1:18" ht="19" customHeight="1">
      <c r="A523" s="3"/>
      <c r="B523" s="3"/>
      <c r="C523" s="3"/>
      <c r="J523" s="4">
        <f>J521-J522</f>
        <v>0</v>
      </c>
      <c r="R523" s="4">
        <f>R521-R522</f>
        <v>0</v>
      </c>
    </row>
    <row r="524" spans="1:3" ht="3" customHeight="1">
      <c r="A524" s="3"/>
      <c r="B524" s="3"/>
      <c r="C524" s="3"/>
    </row>
    <row r="525" spans="1:3" ht="19">
      <c r="A525" s="3" t="s">
        <v>13</v>
      </c>
      <c r="B525" s="3"/>
      <c r="C525" s="3"/>
    </row>
    <row r="526" spans="1:18" ht="19">
      <c r="A526" s="3"/>
      <c r="B526" s="3"/>
      <c r="C526" s="3"/>
      <c r="D526" s="4" t="s">
        <v>7</v>
      </c>
      <c r="K526" s="4">
        <f>K$70+K$323</f>
        <v>30000</v>
      </c>
      <c r="R526" s="4">
        <f>SUM(F526:O526)</f>
        <v>30000</v>
      </c>
    </row>
    <row r="527" spans="1:18" ht="19">
      <c r="A527" s="3"/>
      <c r="B527" s="3"/>
      <c r="C527" s="3"/>
      <c r="D527" s="4" t="s">
        <v>8</v>
      </c>
      <c r="K527" s="4">
        <f>K$404+K$253</f>
        <v>16523.412395</v>
      </c>
      <c r="R527" s="4">
        <f>SUM(F527:O527)</f>
        <v>16523.412395</v>
      </c>
    </row>
    <row r="528" spans="1:18" ht="19" customHeight="1">
      <c r="A528" s="3"/>
      <c r="B528" s="3"/>
      <c r="C528" s="3"/>
      <c r="K528" s="4">
        <f>K526-K527</f>
        <v>13476.587605</v>
      </c>
      <c r="R528" s="4">
        <f>R526-R527</f>
        <v>13476.587605</v>
      </c>
    </row>
    <row r="529" spans="1:3" ht="3" customHeight="1">
      <c r="A529" s="3"/>
      <c r="B529" s="3"/>
      <c r="C529" s="3"/>
    </row>
    <row r="530" spans="1:3" ht="19">
      <c r="A530" s="3" t="s">
        <v>14</v>
      </c>
      <c r="B530" s="3"/>
      <c r="C530" s="3"/>
    </row>
    <row r="531" spans="1:18" ht="19">
      <c r="A531" s="3"/>
      <c r="B531" s="3"/>
      <c r="C531" s="3"/>
      <c r="D531" s="4" t="s">
        <v>7</v>
      </c>
      <c r="L531" s="4">
        <f>L$70+L$323</f>
        <v>0</v>
      </c>
      <c r="R531" s="4">
        <f>SUM(F531:O531)</f>
        <v>0</v>
      </c>
    </row>
    <row r="532" spans="1:18" ht="19">
      <c r="A532" s="3"/>
      <c r="B532" s="3"/>
      <c r="C532" s="3"/>
      <c r="D532" s="4" t="s">
        <v>8</v>
      </c>
      <c r="L532" s="4">
        <f>L$404+L$253</f>
        <v>24200</v>
      </c>
      <c r="R532" s="4">
        <f>SUM(F532:O532)</f>
        <v>24200</v>
      </c>
    </row>
    <row r="533" spans="1:18" ht="19" customHeight="1">
      <c r="A533" s="3"/>
      <c r="B533" s="3"/>
      <c r="C533" s="3"/>
      <c r="L533" s="4">
        <f>L531-L532</f>
        <v>-24200</v>
      </c>
      <c r="R533" s="4">
        <f>R531-R532</f>
        <v>-24200</v>
      </c>
    </row>
    <row r="534" spans="1:3" ht="3" customHeight="1">
      <c r="A534" s="3"/>
      <c r="B534" s="3"/>
      <c r="C534" s="3"/>
    </row>
    <row r="535" spans="1:3" ht="19">
      <c r="A535" s="3" t="s">
        <v>16</v>
      </c>
      <c r="B535" s="3"/>
      <c r="C535" s="3"/>
    </row>
    <row r="536" spans="1:18" ht="19">
      <c r="A536" s="3"/>
      <c r="B536" s="3"/>
      <c r="C536" s="3"/>
      <c r="D536" s="4" t="s">
        <v>7</v>
      </c>
      <c r="M536" s="4">
        <f>M$70+M$323</f>
        <v>31500</v>
      </c>
      <c r="R536" s="4">
        <f>SUM(F536:O536)</f>
        <v>31500</v>
      </c>
    </row>
    <row r="537" spans="1:18" ht="19">
      <c r="A537" s="3"/>
      <c r="B537" s="3"/>
      <c r="C537" s="3"/>
      <c r="D537" s="4" t="s">
        <v>8</v>
      </c>
      <c r="M537" s="4">
        <f>M$404+M$253</f>
        <v>36500</v>
      </c>
      <c r="R537" s="4">
        <f>SUM(F537:O537)</f>
        <v>36500</v>
      </c>
    </row>
    <row r="538" spans="1:18" ht="19" customHeight="1">
      <c r="A538" s="3"/>
      <c r="B538" s="3"/>
      <c r="C538" s="3"/>
      <c r="M538" s="4">
        <f>M536-M537</f>
        <v>-5000</v>
      </c>
      <c r="R538" s="4">
        <f>R536-R537</f>
        <v>-5000</v>
      </c>
    </row>
    <row r="539" spans="1:3" ht="3" customHeight="1">
      <c r="A539" s="3"/>
      <c r="B539" s="3"/>
      <c r="C539" s="3"/>
    </row>
    <row r="540" spans="1:3" ht="19">
      <c r="A540" s="3" t="s">
        <v>17</v>
      </c>
      <c r="B540" s="3"/>
      <c r="C540" s="3"/>
    </row>
    <row r="541" spans="1:18" ht="19">
      <c r="A541" s="10"/>
      <c r="B541" s="10"/>
      <c r="C541" s="10"/>
      <c r="D541" s="11" t="s">
        <v>7</v>
      </c>
      <c r="N541" s="4">
        <f>N$70+N$323</f>
        <v>30000</v>
      </c>
      <c r="R541" s="4">
        <f>SUM(F541:O541)</f>
        <v>30000</v>
      </c>
    </row>
    <row r="542" spans="1:18" ht="19">
      <c r="A542" s="10"/>
      <c r="B542" s="10"/>
      <c r="C542" s="10"/>
      <c r="D542" s="11" t="s">
        <v>8</v>
      </c>
      <c r="N542" s="4">
        <f>N$404+N$253</f>
        <v>75000</v>
      </c>
      <c r="R542" s="4">
        <f>SUM(F542:O542)</f>
        <v>75000</v>
      </c>
    </row>
    <row r="543" spans="1:18" ht="19" customHeight="1">
      <c r="A543" s="3"/>
      <c r="B543" s="3"/>
      <c r="C543" s="3"/>
      <c r="N543" s="4">
        <f>N541-N542</f>
        <v>-45000</v>
      </c>
      <c r="R543" s="4">
        <f>R541-R542</f>
        <v>-45000</v>
      </c>
    </row>
    <row r="544" spans="1:3" ht="3" customHeight="1">
      <c r="A544" s="3"/>
      <c r="B544" s="3"/>
      <c r="C544" s="3"/>
    </row>
    <row r="545" spans="1:3" ht="19">
      <c r="A545" s="3" t="s">
        <v>18</v>
      </c>
      <c r="B545" s="3"/>
      <c r="C545" s="3"/>
    </row>
    <row r="546" spans="1:18" ht="19">
      <c r="A546" s="10"/>
      <c r="B546" s="10"/>
      <c r="C546" s="10"/>
      <c r="D546" s="11" t="s">
        <v>7</v>
      </c>
      <c r="O546" s="4">
        <f>O$70+O$323</f>
        <v>72000</v>
      </c>
      <c r="R546" s="4">
        <f>SUM(F546:O546)</f>
        <v>72000</v>
      </c>
    </row>
    <row r="547" spans="1:18" ht="19">
      <c r="A547" s="10"/>
      <c r="B547" s="10"/>
      <c r="C547" s="10"/>
      <c r="D547" s="11" t="s">
        <v>8</v>
      </c>
      <c r="O547" s="4">
        <f>O$404+O$253</f>
        <v>0</v>
      </c>
      <c r="R547" s="4">
        <f>SUM(F547:O547)</f>
        <v>0</v>
      </c>
    </row>
    <row r="548" spans="1:18" ht="19" customHeight="1">
      <c r="A548" s="3"/>
      <c r="B548" s="3"/>
      <c r="C548" s="3"/>
      <c r="O548" s="4">
        <f>O546-O547</f>
        <v>72000</v>
      </c>
      <c r="R548" s="4">
        <f>R546-R547</f>
        <v>72000</v>
      </c>
    </row>
    <row r="549" spans="1:3" ht="3" customHeight="1">
      <c r="A549" s="3"/>
      <c r="B549" s="3"/>
      <c r="C549" s="3"/>
    </row>
    <row r="550" spans="1:3" ht="19">
      <c r="A550" s="3" t="s">
        <v>19</v>
      </c>
      <c r="B550" s="3"/>
      <c r="C550" s="3"/>
    </row>
    <row r="551" spans="1:18" ht="19">
      <c r="A551" s="3"/>
      <c r="B551" s="3"/>
      <c r="C551" s="3"/>
      <c r="D551" s="11" t="s">
        <v>7</v>
      </c>
      <c r="F551" s="4">
        <f>F501+F506+F511+F516+F521+F526+F531+F536+F541+F546</f>
        <v>241953</v>
      </c>
      <c r="G551" s="4">
        <f aca="true" t="shared" si="42" ref="G551:O552">G501+G506+G511+G516+G521+G526+G531+G536+G541+G546</f>
        <v>769905.3264</v>
      </c>
      <c r="H551" s="4">
        <f t="shared" si="42"/>
        <v>7500</v>
      </c>
      <c r="I551" s="4">
        <f t="shared" si="42"/>
        <v>0</v>
      </c>
      <c r="J551" s="4">
        <f t="shared" si="42"/>
        <v>964495</v>
      </c>
      <c r="K551" s="4">
        <f t="shared" si="42"/>
        <v>30000</v>
      </c>
      <c r="L551" s="4">
        <f t="shared" si="42"/>
        <v>0</v>
      </c>
      <c r="M551" s="4">
        <f t="shared" si="42"/>
        <v>31500</v>
      </c>
      <c r="N551" s="4">
        <f t="shared" si="42"/>
        <v>30000</v>
      </c>
      <c r="O551" s="4">
        <f t="shared" si="42"/>
        <v>72000</v>
      </c>
      <c r="R551" s="4">
        <f>SUM(F551:O551)</f>
        <v>2147353.3264</v>
      </c>
    </row>
    <row r="552" spans="1:18" ht="19">
      <c r="A552" s="3"/>
      <c r="B552" s="3"/>
      <c r="C552" s="3"/>
      <c r="D552" s="11" t="s">
        <v>8</v>
      </c>
      <c r="F552" s="4">
        <f>F502+F507+F512+F517+F522+F527+F532+F537+F542+F547</f>
        <v>535204.4437300002</v>
      </c>
      <c r="G552" s="4">
        <f t="shared" si="42"/>
        <v>369447.64465</v>
      </c>
      <c r="H552" s="4">
        <f t="shared" si="42"/>
        <v>71493.423925</v>
      </c>
      <c r="I552" s="4">
        <f t="shared" si="42"/>
        <v>73428.62149999996</v>
      </c>
      <c r="J552" s="4">
        <f t="shared" si="42"/>
        <v>964495</v>
      </c>
      <c r="K552" s="4">
        <f t="shared" si="42"/>
        <v>16523.412395</v>
      </c>
      <c r="L552" s="4">
        <f t="shared" si="42"/>
        <v>24200</v>
      </c>
      <c r="M552" s="4">
        <f t="shared" si="42"/>
        <v>36500</v>
      </c>
      <c r="N552" s="4">
        <f t="shared" si="42"/>
        <v>75000</v>
      </c>
      <c r="O552" s="4">
        <f t="shared" si="42"/>
        <v>0</v>
      </c>
      <c r="R552" s="4">
        <f>SUM(F552:O552)</f>
        <v>2166292.5461999997</v>
      </c>
    </row>
    <row r="553" spans="6:18" ht="15.75">
      <c r="F553" s="4">
        <f aca="true" t="shared" si="43" ref="F553:O553">F551-F552</f>
        <v>-293251.4437300002</v>
      </c>
      <c r="G553" s="4">
        <f t="shared" si="43"/>
        <v>400457.68175000005</v>
      </c>
      <c r="H553" s="4">
        <f t="shared" si="43"/>
        <v>-63993.423924999996</v>
      </c>
      <c r="I553" s="4">
        <f t="shared" si="43"/>
        <v>-73428.62149999996</v>
      </c>
      <c r="J553" s="4">
        <f t="shared" si="43"/>
        <v>0</v>
      </c>
      <c r="K553" s="4">
        <f t="shared" si="43"/>
        <v>13476.587605</v>
      </c>
      <c r="L553" s="4">
        <f t="shared" si="43"/>
        <v>-24200</v>
      </c>
      <c r="M553" s="4">
        <f t="shared" si="43"/>
        <v>-5000</v>
      </c>
      <c r="N553" s="4">
        <f t="shared" si="43"/>
        <v>-45000</v>
      </c>
      <c r="O553" s="4">
        <f t="shared" si="43"/>
        <v>72000</v>
      </c>
      <c r="R553" s="4">
        <f>R551-R552</f>
        <v>-18939.219799999613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Heather Cacanindin</cp:lastModifiedBy>
  <dcterms:created xsi:type="dcterms:W3CDTF">2021-07-08T11:06:57Z</dcterms:created>
  <dcterms:modified xsi:type="dcterms:W3CDTF">2021-07-08T16:17:46Z</dcterms:modified>
  <cp:category/>
  <cp:version/>
  <cp:contentType/>
  <cp:contentStatus/>
</cp:coreProperties>
</file>