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acanindin/Desktop/BSA Budgets/"/>
    </mc:Choice>
  </mc:AlternateContent>
  <xr:revisionPtr revIDLastSave="0" documentId="8_{0E5EE242-7F49-9A46-8C9C-4D9641DD7317}" xr6:coauthVersionLast="47" xr6:coauthVersionMax="47" xr10:uidLastSave="{00000000-0000-0000-0000-000000000000}"/>
  <bookViews>
    <workbookView xWindow="3580" yWindow="2500" windowWidth="27240" windowHeight="16440" activeTab="1" xr2:uid="{826AFE2A-F857-E14A-B27E-412A76E2A96D}"/>
  </bookViews>
  <sheets>
    <sheet name="SUMMARY" sheetId="1" r:id="rId1"/>
    <sheet name="BY CLASS" sheetId="2" r:id="rId2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D42" i="1"/>
  <c r="D62" i="1" l="1"/>
  <c r="D59" i="1"/>
  <c r="D49" i="1"/>
  <c r="D43" i="1"/>
  <c r="D63" i="1" s="1"/>
  <c r="D39" i="1"/>
  <c r="D34" i="1"/>
  <c r="D29" i="1"/>
  <c r="D24" i="1"/>
  <c r="D19" i="1"/>
  <c r="D14" i="1"/>
  <c r="D9" i="1"/>
  <c r="D64" i="1" l="1"/>
  <c r="D44" i="1"/>
</calcChain>
</file>

<file path=xl/sharedStrings.xml><?xml version="1.0" encoding="utf-8"?>
<sst xmlns="http://schemas.openxmlformats.org/spreadsheetml/2006/main" count="504" uniqueCount="436">
  <si>
    <t>Botanical Society of America</t>
  </si>
  <si>
    <t>FY2023</t>
  </si>
  <si>
    <t>FY2022</t>
  </si>
  <si>
    <t>FY2021</t>
  </si>
  <si>
    <t>FY2020</t>
  </si>
  <si>
    <t>FY2019</t>
  </si>
  <si>
    <t>Administration</t>
  </si>
  <si>
    <t>Income</t>
  </si>
  <si>
    <t>Expenditure</t>
  </si>
  <si>
    <t>Publications</t>
  </si>
  <si>
    <t>Conference</t>
  </si>
  <si>
    <t>Education</t>
  </si>
  <si>
    <t>Grants</t>
  </si>
  <si>
    <t>Development</t>
  </si>
  <si>
    <t>Board</t>
  </si>
  <si>
    <t>Operations Subtotal</t>
  </si>
  <si>
    <t>Sections</t>
  </si>
  <si>
    <t>Awards</t>
  </si>
  <si>
    <t>Investments</t>
  </si>
  <si>
    <t>Total</t>
  </si>
  <si>
    <t>Admin</t>
  </si>
  <si>
    <t>Grant</t>
  </si>
  <si>
    <t>Investment</t>
  </si>
  <si>
    <t>INPUT</t>
  </si>
  <si>
    <t xml:space="preserve">   4000.6 BSA Past Presidents Fund</t>
  </si>
  <si>
    <t xml:space="preserve">   404 Excess earnings (deficit)   AJB (deleted)</t>
  </si>
  <si>
    <t xml:space="preserve">   4100 BSA Membership Income</t>
  </si>
  <si>
    <t xml:space="preserve">      4105 Dues</t>
  </si>
  <si>
    <t xml:space="preserve">      4110 Life Membership</t>
  </si>
  <si>
    <t xml:space="preserve">      4115 AJB Print Subs (deleted)</t>
  </si>
  <si>
    <t xml:space="preserve">      4115 Section Dues</t>
  </si>
  <si>
    <t xml:space="preserve">      4125 Print Subscription Income</t>
  </si>
  <si>
    <t xml:space="preserve">      4130 Merchandise sales</t>
  </si>
  <si>
    <t xml:space="preserve">   Total 4100 BSA Membership Income</t>
  </si>
  <si>
    <t xml:space="preserve">   4300 Special Funds Contributions</t>
  </si>
  <si>
    <t xml:space="preserve">      4305 Endowment Income</t>
  </si>
  <si>
    <t xml:space="preserve">      4306 Past Presidents Fund</t>
  </si>
  <si>
    <t xml:space="preserve">      4308 Botany Friends/Botany Thriving</t>
  </si>
  <si>
    <t xml:space="preserve">      4309 Awards</t>
  </si>
  <si>
    <t xml:space="preserve">      4310 Other funds</t>
  </si>
  <si>
    <t xml:space="preserve">   Total 4300 Special Funds Contributions</t>
  </si>
  <si>
    <t xml:space="preserve">   4400 Publications Income</t>
  </si>
  <si>
    <t xml:space="preserve">      4401 Subscriptions/Institution Income</t>
  </si>
  <si>
    <t xml:space="preserve">      4405 AJB Non-Member Page Charges</t>
  </si>
  <si>
    <t xml:space="preserve">      4410 Advertising</t>
  </si>
  <si>
    <t xml:space="preserve">      4415 Back Issues</t>
  </si>
  <si>
    <t xml:space="preserve">      4420 AJB Other Income</t>
  </si>
  <si>
    <t xml:space="preserve">      4430 AJB Royalty &amp; J-Stor Income</t>
  </si>
  <si>
    <t xml:space="preserve">      4435 PNP-Member Income</t>
  </si>
  <si>
    <t xml:space="preserve">      4436 PNP-Non Member Income</t>
  </si>
  <si>
    <t xml:space="preserve">      4440 Donations</t>
  </si>
  <si>
    <t xml:space="preserve">      4451 Sheridan Press Income</t>
  </si>
  <si>
    <t xml:space="preserve">      4452 Open Access-AJB</t>
  </si>
  <si>
    <t xml:space="preserve">      4460 Corporate Membership</t>
  </si>
  <si>
    <t xml:space="preserve">      4470 Wiley - Journal Revenue/Royalty</t>
  </si>
  <si>
    <t xml:space="preserve">      4475 Wiley - Journal Development</t>
  </si>
  <si>
    <t xml:space="preserve">      4480 Wiley - Journal Travel Fund</t>
  </si>
  <si>
    <t xml:space="preserve">      4485 Wiley - Journal Editorial Support</t>
  </si>
  <si>
    <t xml:space="preserve">   Total 4400 Publications Income</t>
  </si>
  <si>
    <t xml:space="preserve">   4450 Other income</t>
  </si>
  <si>
    <t xml:space="preserve">   4500 Meeting Income</t>
  </si>
  <si>
    <t>NE section mtg; abstract site income; conf profit</t>
  </si>
  <si>
    <t xml:space="preserve">   4700 Grants - Staff time</t>
  </si>
  <si>
    <t xml:space="preserve">      4705 BEN Collaborative Agreement</t>
  </si>
  <si>
    <t xml:space="preserve">      4710 Education Program</t>
  </si>
  <si>
    <t xml:space="preserve">      4720 Monsanto Fund Grant</t>
  </si>
  <si>
    <t xml:space="preserve">      4730 UMEB Grant</t>
  </si>
  <si>
    <t xml:space="preserve">      4735 Botany &amp; Beyond GRANT</t>
  </si>
  <si>
    <t xml:space="preserve">      4740 AISES Grant</t>
  </si>
  <si>
    <t xml:space="preserve">      4750 NSF - F2</t>
  </si>
  <si>
    <t xml:space="preserve">      4760 Overhead Recovery - Grants</t>
  </si>
  <si>
    <t xml:space="preserve">   Total 4700 Grants</t>
  </si>
  <si>
    <t xml:space="preserve">   4700 Meeting Income (deleted)</t>
  </si>
  <si>
    <t xml:space="preserve">      4705 Symposium Sponsor (deleted)</t>
  </si>
  <si>
    <t xml:space="preserve">      4715 Forum Sponsor (deleted)</t>
  </si>
  <si>
    <t xml:space="preserve">      4725 Advertising (deleted)</t>
  </si>
  <si>
    <t xml:space="preserve">      4730 Exhibit Booth Income (deleted)</t>
  </si>
  <si>
    <t xml:space="preserve">      4735 Other Meeting Income (deleted)</t>
  </si>
  <si>
    <t xml:space="preserve">   Total 4700 Meeting Income (deleted)</t>
  </si>
  <si>
    <t xml:space="preserve">   4720 Registration Deposits (deleted)</t>
  </si>
  <si>
    <t xml:space="preserve">   4999 Uncategorized Income</t>
  </si>
  <si>
    <t xml:space="preserve">   Billable Expense Income</t>
  </si>
  <si>
    <t xml:space="preserve">   Discounts given</t>
  </si>
  <si>
    <t xml:space="preserve">   Markup</t>
  </si>
  <si>
    <t xml:space="preserve">   Sales of Product Income</t>
  </si>
  <si>
    <t xml:space="preserve">   Shipping Income</t>
  </si>
  <si>
    <t xml:space="preserve">   Unapplied Cash Payment Income</t>
  </si>
  <si>
    <t xml:space="preserve">   Uncategorized Income-1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</si>
  <si>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</si>
  <si>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</si>
  <si>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</si>
  <si>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</si>
  <si>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</si>
  <si>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</si>
  <si>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1099 -MISC</t>
  </si>
  <si>
    <t xml:space="preserve">   5000 EMPLOYMENT EXPENSES</t>
  </si>
  <si>
    <t xml:space="preserve">      5010 Salaries &amp; wages</t>
  </si>
  <si>
    <t xml:space="preserve">      5015 Payroll taxes</t>
  </si>
  <si>
    <t xml:space="preserve">      5020 Workers comp insurance</t>
  </si>
  <si>
    <t xml:space="preserve">      5025 Employee benefits</t>
  </si>
  <si>
    <t xml:space="preserve">      5030 401(k) / TSA matching 6%</t>
  </si>
  <si>
    <t xml:space="preserve">      5035 Staff training</t>
  </si>
  <si>
    <t xml:space="preserve">      5036 Grants Senior Personnel</t>
  </si>
  <si>
    <t xml:space="preserve">      5037 Grants - Students</t>
  </si>
  <si>
    <t xml:space="preserve">      5038 Grants - Other Professionals</t>
  </si>
  <si>
    <t xml:space="preserve">      5039 Grants-Indirect Costs</t>
  </si>
  <si>
    <t xml:space="preserve">      5040 Conference expenses (deleted)</t>
  </si>
  <si>
    <t xml:space="preserve">      5040 Fringe Benefit - Grants</t>
  </si>
  <si>
    <t xml:space="preserve">      5045 Ex. Dir. relocation costs</t>
  </si>
  <si>
    <t xml:space="preserve">      5050 Ex Dir office travel/operations</t>
  </si>
  <si>
    <t xml:space="preserve">      5055 Other</t>
  </si>
  <si>
    <t xml:space="preserve">   Total 5000 EMPLOYMENT EXPENSES</t>
  </si>
  <si>
    <t xml:space="preserve">   501 BSA Business Manager (deleted)</t>
  </si>
  <si>
    <t xml:space="preserve">   501.5 Business Office expenses (deleted)</t>
  </si>
  <si>
    <t xml:space="preserve">      501.51 Web site - hosting (deleted)</t>
  </si>
  <si>
    <t xml:space="preserve">      501.52 Postage - mailings (deleted)</t>
  </si>
  <si>
    <t xml:space="preserve">      501.53 Office supplies, accounting (deleted)</t>
  </si>
  <si>
    <t xml:space="preserve">      501.54 E-commerce &amp; memb renewal fee (deleted)</t>
  </si>
  <si>
    <t xml:space="preserve">      501.55 MOBOT annual fee &amp; services (deleted)</t>
  </si>
  <si>
    <t xml:space="preserve">   Total 501.5 Business Office expenses (deleted)</t>
  </si>
  <si>
    <t xml:space="preserve">   501.6 Editorial Office (deleted)</t>
  </si>
  <si>
    <t xml:space="preserve">   501.7 Production expenses (deleted)</t>
  </si>
  <si>
    <t xml:space="preserve">   502 Annual Meeting Expenses (deleted)</t>
  </si>
  <si>
    <t xml:space="preserve">   503 Past President's Symposium (deleted)</t>
  </si>
  <si>
    <t xml:space="preserve">   504 Section exp - allotment a/c's (deleted)</t>
  </si>
  <si>
    <t xml:space="preserve">   504.1 Section exp. - cash a/c's (deleted)</t>
  </si>
  <si>
    <t xml:space="preserve">   504.11 Karling (deleted)</t>
  </si>
  <si>
    <t xml:space="preserve">   504.12 Other (deleted)</t>
  </si>
  <si>
    <t xml:space="preserve">   504.2 Section expenses - Karling (deleted)</t>
  </si>
  <si>
    <t xml:space="preserve">   505 Standing Committee Expenses (deleted)</t>
  </si>
  <si>
    <t xml:space="preserve">   505.2 Personnel committee (deleted)</t>
  </si>
  <si>
    <t xml:space="preserve">   505.3 Search &amp; screen comm - Ex Dir (deleted)</t>
  </si>
  <si>
    <t xml:space="preserve">   505.4 Search Ex. Dir - advertising (deleted)</t>
  </si>
  <si>
    <t xml:space="preserve">   506 Annual Meeting Coordinator (deleted)</t>
  </si>
  <si>
    <t xml:space="preserve">   507 Executive Committee Expenses (deleted)</t>
  </si>
  <si>
    <t xml:space="preserve">   5070 CONTRACT LABOR &amp; STIPENDS</t>
  </si>
  <si>
    <t xml:space="preserve">      5071 AJB Contrac EIC</t>
  </si>
  <si>
    <t xml:space="preserve">      5072 Consultants - PlantingScience Contract Labor</t>
  </si>
  <si>
    <t xml:space="preserve">      5073 PlantingScience Stipend</t>
  </si>
  <si>
    <t xml:space="preserve">      5074 Botany Conference Contract Labor</t>
  </si>
  <si>
    <t xml:space="preserve">      5075 Botany Conference Speaker Stipend</t>
  </si>
  <si>
    <t xml:space="preserve">      5080 Contract Labor - General</t>
  </si>
  <si>
    <t>recruiting and reviewing editors</t>
  </si>
  <si>
    <t xml:space="preserve">      5081 Contract Labor - Web</t>
  </si>
  <si>
    <t xml:space="preserve">      5082 Tuition - Graduate Students</t>
  </si>
  <si>
    <t xml:space="preserve">   Total 5070 CONTRACT LABOR &amp; STIPENDS</t>
  </si>
  <si>
    <t xml:space="preserve">   508 Professional Association Dues (deleted)</t>
  </si>
  <si>
    <t xml:space="preserve">   509 AIBS Expenditures (deleted)</t>
  </si>
  <si>
    <t xml:space="preserve">   5090 Participant Support Costs</t>
  </si>
  <si>
    <t xml:space="preserve">      5091 Stipends - NSF Grant</t>
  </si>
  <si>
    <t xml:space="preserve">      5092 Participant Travel - NSF</t>
  </si>
  <si>
    <t xml:space="preserve">      5093 Participant - Subsistence</t>
  </si>
  <si>
    <t xml:space="preserve">      5094 Participant - Other</t>
  </si>
  <si>
    <t xml:space="preserve">   Total 5090 Participant Support Costs</t>
  </si>
  <si>
    <t xml:space="preserve">   510 Awards (deleted)</t>
  </si>
  <si>
    <t xml:space="preserve">   5100 TRAVEL &amp; MEETINGS</t>
  </si>
  <si>
    <t xml:space="preserve">      5110 Air Travel</t>
  </si>
  <si>
    <t xml:space="preserve">      5115 Car Rental &amp; Fuel/Running costs</t>
  </si>
  <si>
    <t xml:space="preserve">      5116 Mileage</t>
  </si>
  <si>
    <t xml:space="preserve">      5117 Taxi/Ground Transport</t>
  </si>
  <si>
    <t xml:space="preserve">      5118 Parking &amp; Tolls</t>
  </si>
  <si>
    <t xml:space="preserve">      5120 Accomodation</t>
  </si>
  <si>
    <t xml:space="preserve">      5125 Meals</t>
  </si>
  <si>
    <t xml:space="preserve">      5126 Subsistence</t>
  </si>
  <si>
    <t xml:space="preserve">      5127 Other Support Costs</t>
  </si>
  <si>
    <t xml:space="preserve">      5130 Conferences</t>
  </si>
  <si>
    <t xml:space="preserve">   Total 5100 TRAVEL &amp; MEETINGS</t>
  </si>
  <si>
    <t xml:space="preserve">   511 Secretary Expenses (deleted)</t>
  </si>
  <si>
    <t xml:space="preserve">   512 Program Director Expenses (deleted)</t>
  </si>
  <si>
    <t xml:space="preserve">   513 Treasurer Expenses (deleted)</t>
  </si>
  <si>
    <t xml:space="preserve">   514 President Expenses (deleted)</t>
  </si>
  <si>
    <t xml:space="preserve">   515 President-Elect Expenses (deleted)</t>
  </si>
  <si>
    <t xml:space="preserve">   516 Past-President Expenses (deleted)</t>
  </si>
  <si>
    <t xml:space="preserve">   518 General Expenses (deleted)</t>
  </si>
  <si>
    <t xml:space="preserve">   519 Accounting Expenses (deleted)</t>
  </si>
  <si>
    <t xml:space="preserve">   520 Electronic Publication &amp; Web (deleted)</t>
  </si>
  <si>
    <t xml:space="preserve">   5200 FACILITY EXPENSES</t>
  </si>
  <si>
    <t xml:space="preserve">      5210 Rent</t>
  </si>
  <si>
    <t xml:space="preserve">      5215 Power &amp; utilities</t>
  </si>
  <si>
    <t xml:space="preserve">      5220 MBG HR Support</t>
  </si>
  <si>
    <t xml:space="preserve">      5225 Maintenance</t>
  </si>
  <si>
    <t xml:space="preserve">      5230 Insurance - Use 5545 Now</t>
  </si>
  <si>
    <t xml:space="preserve">      5235 Telephone</t>
  </si>
  <si>
    <t xml:space="preserve">      5240 Mobile phone / Internet</t>
  </si>
  <si>
    <t xml:space="preserve">   Total 5200 FACILITY EXPENSES</t>
  </si>
  <si>
    <t xml:space="preserve">   521 Financial Advisory Committee (deleted)</t>
  </si>
  <si>
    <t xml:space="preserve">   522 AJB ad hoc Task Force (deleted)</t>
  </si>
  <si>
    <t xml:space="preserve">   523 Education Committee Expenses (deleted)</t>
  </si>
  <si>
    <t xml:space="preserve">   524 AJB Transfers/Extra AJB (deleted)</t>
  </si>
  <si>
    <t xml:space="preserve">   5300 INFRASTRUCTURE EXPENSES</t>
  </si>
  <si>
    <t xml:space="preserve">      5305 Computer Services - NSF Grants</t>
  </si>
  <si>
    <t xml:space="preserve">      5310 Web Hosting</t>
  </si>
  <si>
    <t xml:space="preserve">      5320 IT Support</t>
  </si>
  <si>
    <t>outsourced contract to support computers/software issues</t>
  </si>
  <si>
    <t xml:space="preserve">   Total 5300 INFRASTRUCTURE EXPENSES</t>
  </si>
  <si>
    <t xml:space="preserve">   5400 OFFICE EXPENSES</t>
  </si>
  <si>
    <t xml:space="preserve">      5410 Supplies</t>
  </si>
  <si>
    <t xml:space="preserve">      5411 Paper Materials-Inquiry Starter</t>
  </si>
  <si>
    <t xml:space="preserve">      5412 Other Materials - Inquiry Starter</t>
  </si>
  <si>
    <t xml:space="preserve">      5413 Inquiry Starter Postage</t>
  </si>
  <si>
    <t xml:space="preserve">      5414 Copying/Reproduction/Image Scanning</t>
  </si>
  <si>
    <t xml:space="preserve">      5415 Postage</t>
  </si>
  <si>
    <t xml:space="preserve">      5420 Mailing Materials</t>
  </si>
  <si>
    <t xml:space="preserve">      5425 Bank charges-USE 5535</t>
  </si>
  <si>
    <t xml:space="preserve">      5430 Insurance-Use 5545 Now</t>
  </si>
  <si>
    <t xml:space="preserve">      5440 Equipment-Computer</t>
  </si>
  <si>
    <t>replace one computer</t>
  </si>
  <si>
    <t xml:space="preserve">      5441 Equipment-Software</t>
  </si>
  <si>
    <t>annual renewal of software licenses for all staff</t>
  </si>
  <si>
    <t xml:space="preserve">      5442 Equipment-Printer</t>
  </si>
  <si>
    <t xml:space="preserve">      5443 Equipment-Printer Supplies</t>
  </si>
  <si>
    <t xml:space="preserve">   Total 5400 OFFICE EXPENSES</t>
  </si>
  <si>
    <t xml:space="preserve">   550 Special Initiatives (deleted)</t>
  </si>
  <si>
    <t xml:space="preserve">      550.1 AJB Signature (deleted)</t>
  </si>
  <si>
    <t xml:space="preserve">      550.2 Consultants - membership/mktg. (deleted)</t>
  </si>
  <si>
    <t xml:space="preserve">      550.3 Education committee (deleted)</t>
  </si>
  <si>
    <t xml:space="preserve">      550.4 Karling Awards (deleted)</t>
  </si>
  <si>
    <t xml:space="preserve">      550.5 Audit costs/Ohio office (deleted)</t>
  </si>
  <si>
    <t xml:space="preserve">   Total 550 Special Initiatives (deleted)</t>
  </si>
  <si>
    <t xml:space="preserve">   5500 OTHER EXPENSES</t>
  </si>
  <si>
    <t xml:space="preserve">      5510 Accounting fees</t>
  </si>
  <si>
    <t xml:space="preserve">      5511 QuickBooks Fee</t>
  </si>
  <si>
    <t xml:space="preserve">      5515 Legal fees</t>
  </si>
  <si>
    <t xml:space="preserve">      5520 Luncheons/Presentations-DON'T USE 2008</t>
  </si>
  <si>
    <t xml:space="preserve">      5525 Advertising/Promotion</t>
  </si>
  <si>
    <t xml:space="preserve">      5530 Bank fees-DON'T USE 2008</t>
  </si>
  <si>
    <t xml:space="preserve">      5535 Bank charges</t>
  </si>
  <si>
    <t xml:space="preserve">      5536 Bc Credit Card Fee</t>
  </si>
  <si>
    <t xml:space="preserve">      5537 Interest Paid</t>
  </si>
  <si>
    <t xml:space="preserve">      5540 Depreciation</t>
  </si>
  <si>
    <t xml:space="preserve">      5545 Insurance</t>
  </si>
  <si>
    <t xml:space="preserve">      5547 Annual Meeting cost</t>
  </si>
  <si>
    <t>NE section mtg</t>
  </si>
  <si>
    <t xml:space="preserve">      5548 Past President Symposium</t>
  </si>
  <si>
    <t xml:space="preserve">      5550 Other</t>
  </si>
  <si>
    <t xml:space="preserve">   Total 5500 OTHER EXPENSES</t>
  </si>
  <si>
    <t xml:space="preserve">   560 Development Consultants (deleted)</t>
  </si>
  <si>
    <t xml:space="preserve">   5600 PUBLICATIONS</t>
  </si>
  <si>
    <t xml:space="preserve">      5610 Printing costs</t>
  </si>
  <si>
    <t xml:space="preserve">      5615 Electronic fees</t>
  </si>
  <si>
    <t xml:space="preserve">      5620 APC Waivers</t>
  </si>
  <si>
    <t xml:space="preserve">      5625 Mailing costs</t>
  </si>
  <si>
    <t xml:space="preserve">      5630 Storage</t>
  </si>
  <si>
    <t xml:space="preserve">      5635 Advertisement</t>
  </si>
  <si>
    <t xml:space="preserve">      5640 Alterations</t>
  </si>
  <si>
    <t xml:space="preserve">      5645 AJB Signature-DON'T USE 2008</t>
  </si>
  <si>
    <t xml:space="preserve">      5650 Contract Labor - Copy/Editing</t>
  </si>
  <si>
    <t xml:space="preserve">      5655 Editor-In-Chief Stipend</t>
  </si>
  <si>
    <t>PSB/APPS</t>
  </si>
  <si>
    <t xml:space="preserve">      5660 APPS Income - Wiley Transfer</t>
  </si>
  <si>
    <t xml:space="preserve">      5665 AJB Income - Wiley Transfer</t>
  </si>
  <si>
    <t xml:space="preserve">   Total 5600 PUBLICATIONS</t>
  </si>
  <si>
    <t xml:space="preserve">   5700 DEVELOPMENT</t>
  </si>
  <si>
    <t xml:space="preserve">      5710 Development consultant</t>
  </si>
  <si>
    <t xml:space="preserve">      5715 Professional dues</t>
  </si>
  <si>
    <t>AIBS, AAAS, CSSP, CSE, ASAE,Consortium for SH in STEMM etc.</t>
  </si>
  <si>
    <t xml:space="preserve">      5720 Membership Drive costs</t>
  </si>
  <si>
    <t xml:space="preserve">      5725 Awards - general</t>
  </si>
  <si>
    <t xml:space="preserve">      5730 Awards - Karling</t>
  </si>
  <si>
    <t xml:space="preserve">      5735 Outreach</t>
  </si>
  <si>
    <t>social media liaison; advertising; affinity group social support</t>
  </si>
  <si>
    <t xml:space="preserve">      5742 Section allocations (Mary to use)</t>
  </si>
  <si>
    <t xml:space="preserve">   Total 5700 DEVELOPMENT</t>
  </si>
  <si>
    <t xml:space="preserve">   5740 SECTION EXPENSES (deleted)</t>
  </si>
  <si>
    <t xml:space="preserve">   575 Exec. Dir. Relocation &amp; setup (deleted)</t>
  </si>
  <si>
    <t xml:space="preserve">   580 Exec. Dir. Travel &amp; Operational (deleted)</t>
  </si>
  <si>
    <t xml:space="preserve">   5800 Grant Expenses</t>
  </si>
  <si>
    <t xml:space="preserve">      5805 Grant - Other Direct Costs</t>
  </si>
  <si>
    <t xml:space="preserve">      5810 Grant - Indirect Costs</t>
  </si>
  <si>
    <t xml:space="preserve">      5820 Monsanto Grant Expenses</t>
  </si>
  <si>
    <t xml:space="preserve">      5830 UMEB Expenses</t>
  </si>
  <si>
    <t xml:space="preserve">      5840 Unallowable Grant Expenses</t>
  </si>
  <si>
    <t xml:space="preserve">   Total 5800 Grant Expenses</t>
  </si>
  <si>
    <t xml:space="preserve">   6560 Payroll Expenses</t>
  </si>
  <si>
    <t xml:space="preserve">   6999 Uncategorized Expenses</t>
  </si>
  <si>
    <t xml:space="preserve">   8150 Student Projectionist (deleted)</t>
  </si>
  <si>
    <t xml:space="preserve">   Payroll Expenses-1</t>
  </si>
  <si>
    <t xml:space="preserve">   Purchases</t>
  </si>
  <si>
    <t xml:space="preserve">   Uncategorized Expense</t>
  </si>
  <si>
    <t>Total Expenses</t>
  </si>
  <si>
    <t>Net Operating Income</t>
  </si>
  <si>
    <t>Other Income</t>
  </si>
  <si>
    <t xml:space="preserve">   4600 Transfer Account</t>
  </si>
  <si>
    <t xml:space="preserve">   6100 SECTIONS &amp; SPECIAL FUNDS</t>
  </si>
  <si>
    <t xml:space="preserve">      6101 Section Dues</t>
  </si>
  <si>
    <t xml:space="preserve">      6102 Sectional Award Income</t>
  </si>
  <si>
    <t xml:space="preserve">      6103 Other Awards - BSA Restricted</t>
  </si>
  <si>
    <t xml:space="preserve">      6105 Sectional Endowment income</t>
  </si>
  <si>
    <t xml:space="preserve">      6108 Botany Friends/Botany Thriving</t>
  </si>
  <si>
    <t xml:space="preserve">      6110 Sectional donations</t>
  </si>
  <si>
    <t xml:space="preserve">      6115 BSA Past Presidents Fund</t>
  </si>
  <si>
    <t xml:space="preserve">      6120 Kaplan Memorial Fund</t>
  </si>
  <si>
    <t xml:space="preserve">      6145 Section &amp; Special expenses paid</t>
  </si>
  <si>
    <t xml:space="preserve">         AJ Sharp</t>
  </si>
  <si>
    <t xml:space="preserve">         Botanical Friends / BSA Endow</t>
  </si>
  <si>
    <t xml:space="preserve">         Bryological</t>
  </si>
  <si>
    <t xml:space="preserve">         Cheadle &amp; Conant Travel</t>
  </si>
  <si>
    <t xml:space="preserve">         Cichan / Cookson / Remy</t>
  </si>
  <si>
    <t xml:space="preserve">         Darbaker (deleted)</t>
  </si>
  <si>
    <t xml:space="preserve">         Devel &amp; Struct / D&amp;S Travel Awards</t>
  </si>
  <si>
    <t xml:space="preserve">         Ecological</t>
  </si>
  <si>
    <t xml:space="preserve">         Economic</t>
  </si>
  <si>
    <t xml:space="preserve">         Genetics / Menzel Award</t>
  </si>
  <si>
    <t xml:space="preserve">         Grady Webster</t>
  </si>
  <si>
    <t xml:space="preserve">         Historical / Mycological</t>
  </si>
  <si>
    <t xml:space="preserve">         Karling &amp; K Esau Award</t>
  </si>
  <si>
    <t xml:space="preserve">         Li-Cor &amp; DNA Plant</t>
  </si>
  <si>
    <t xml:space="preserve">         Mosely Student Awards</t>
  </si>
  <si>
    <t xml:space="preserve">         Northeastern / Pacific</t>
  </si>
  <si>
    <t xml:space="preserve">         Paleobotany</t>
  </si>
  <si>
    <t xml:space="preserve">         Phycological / Darbaker</t>
  </si>
  <si>
    <t xml:space="preserve">         Physiology</t>
  </si>
  <si>
    <t xml:space="preserve">         Phytochemical / Alston</t>
  </si>
  <si>
    <t xml:space="preserve">         Pteridology / Wherry</t>
  </si>
  <si>
    <t xml:space="preserve">         Southeast / Cooley / Lawrence / Pelton</t>
  </si>
  <si>
    <t xml:space="preserve">         Systematics</t>
  </si>
  <si>
    <t xml:space="preserve">         Teaching &amp; Postlethwait Award</t>
  </si>
  <si>
    <t xml:space="preserve">         Tropical / Mid-Continent</t>
  </si>
  <si>
    <t xml:space="preserve">      Total 6145 Section &amp; Special expenses paid</t>
  </si>
  <si>
    <t xml:space="preserve">   Total 6100 SECTIONS &amp; SPECIAL FUNDS</t>
  </si>
  <si>
    <t xml:space="preserve">   7000 INVESTMENT INCOME</t>
  </si>
  <si>
    <t xml:space="preserve">      7010 Karling endowment fund</t>
  </si>
  <si>
    <t xml:space="preserve">      7015 Interest Income</t>
  </si>
  <si>
    <t xml:space="preserve">      7025 Dividends - SSB (stocks &amp; cash)</t>
  </si>
  <si>
    <t xml:space="preserve">      7030 Reinv Dividends-SSB mutual fds</t>
  </si>
  <si>
    <t xml:space="preserve">      7035 Capital gains-SSB mutual funds</t>
  </si>
  <si>
    <t xml:space="preserve">      7040 Qrtly allocation to funds</t>
  </si>
  <si>
    <t xml:space="preserve">      7045 Investment fees (new SSB a/c)</t>
  </si>
  <si>
    <t xml:space="preserve">      7046 Investment Refund Income</t>
  </si>
  <si>
    <t xml:space="preserve">      7050 Prin with - SSB/special init</t>
  </si>
  <si>
    <t xml:space="preserve">   Total 7000 INVESTMENT INCOME</t>
  </si>
  <si>
    <t xml:space="preserve">   7200 GAIN / (LOSS) SSB FUNDS</t>
  </si>
  <si>
    <t xml:space="preserve">      7210 Unrealized - monthly valuation</t>
  </si>
  <si>
    <t xml:space="preserve">      7220 Realized on sold securities</t>
  </si>
  <si>
    <t xml:space="preserve">   Total 7200 GAIN / (LOSS) SSB FUNDS</t>
  </si>
  <si>
    <t xml:space="preserve">   8000 BOTANY INCOME</t>
  </si>
  <si>
    <t xml:space="preserve">      8010 Botany 2001 (deleted)</t>
  </si>
  <si>
    <t xml:space="preserve">      8020 Botany 2002 (deleted)</t>
  </si>
  <si>
    <t xml:space="preserve">      8020 Meeting Sponsorship</t>
  </si>
  <si>
    <t xml:space="preserve">      8030 Botany 2003 (deleted)</t>
  </si>
  <si>
    <t xml:space="preserve">      8035 Registration Fees</t>
  </si>
  <si>
    <t xml:space="preserve">      8040 Exhibitor Booth Income</t>
  </si>
  <si>
    <t xml:space="preserve">      8045 Symposium Sponsor</t>
  </si>
  <si>
    <t xml:space="preserve">      8050 Forum Sponsorship</t>
  </si>
  <si>
    <t xml:space="preserve">      8055 Advertising</t>
  </si>
  <si>
    <t xml:space="preserve">      8060 Participating Society Repay</t>
  </si>
  <si>
    <t xml:space="preserve">      8062 Other Reimbursements</t>
  </si>
  <si>
    <t xml:space="preserve">      8065 Other Meeting Income</t>
  </si>
  <si>
    <t xml:space="preserve">   Total 8000 BOTANY INCOME</t>
  </si>
  <si>
    <t>Total Other Income</t>
  </si>
  <si>
    <t>Other Expenses</t>
  </si>
  <si>
    <t xml:space="preserve">   8100 BOTANY EXPENSES</t>
  </si>
  <si>
    <t>childcare and ft awards</t>
  </si>
  <si>
    <t xml:space="preserve">      8101 Profit Sharing to Societies</t>
  </si>
  <si>
    <t xml:space="preserve">      8110 Botany 2000 expenses (deleted)</t>
  </si>
  <si>
    <t xml:space="preserve">      8110 Personnel Expenses</t>
  </si>
  <si>
    <t xml:space="preserve">         8110-1 Program Director Expenses</t>
  </si>
  <si>
    <t xml:space="preserve">         8110-2 Onsite Labor</t>
  </si>
  <si>
    <t xml:space="preserve">      Total 8110 Personnel Expenses</t>
  </si>
  <si>
    <t xml:space="preserve">      8115 Booth Sales to Karling Fund</t>
  </si>
  <si>
    <t xml:space="preserve">      8120 Botany 2001 expenses (deleted)</t>
  </si>
  <si>
    <t xml:space="preserve">      8120 Exhibit Hall</t>
  </si>
  <si>
    <t xml:space="preserve">         8125 Posterboards</t>
  </si>
  <si>
    <t xml:space="preserve">      Total 8120 Exhibit Hall</t>
  </si>
  <si>
    <t xml:space="preserve">      8130 Botany 2002 expenses (deleted)</t>
  </si>
  <si>
    <t xml:space="preserve">      8140 Botany 2003 expenses (deleted)</t>
  </si>
  <si>
    <t xml:space="preserve">      8140 Gratuities</t>
  </si>
  <si>
    <t xml:space="preserve">      8145 Botany 2004 Expenses (deleted)</t>
  </si>
  <si>
    <t xml:space="preserve">      8150 Audio Visual Expenses</t>
  </si>
  <si>
    <t xml:space="preserve">      8150 Botany 2005 expenses (deleted)</t>
  </si>
  <si>
    <t xml:space="preserve">      8150.1 Student Projectionists</t>
  </si>
  <si>
    <t xml:space="preserve">      8155 Registration &amp; Housing</t>
  </si>
  <si>
    <t xml:space="preserve">         8155-1 Registration Refunds</t>
  </si>
  <si>
    <t xml:space="preserve">         8155.2 Merchant Bankcard Refunds</t>
  </si>
  <si>
    <t xml:space="preserve">      Total 8155 Registration &amp; Housing</t>
  </si>
  <si>
    <t xml:space="preserve">      8157 Promotional Materials</t>
  </si>
  <si>
    <t xml:space="preserve">         8157-1 Meeting Bags</t>
  </si>
  <si>
    <t xml:space="preserve">         8157-2 Meeting T-shirts</t>
  </si>
  <si>
    <t xml:space="preserve">         8157-3 VIP Gifts</t>
  </si>
  <si>
    <t xml:space="preserve">      Total 8157 Promotional Materials</t>
  </si>
  <si>
    <t xml:space="preserve">      8160 Fall Site Visit</t>
  </si>
  <si>
    <t xml:space="preserve">      8161 Future Meeting Site Visits</t>
  </si>
  <si>
    <t xml:space="preserve">      8162 Speaker Expenses</t>
  </si>
  <si>
    <t xml:space="preserve">      8163 Honoraria</t>
  </si>
  <si>
    <t xml:space="preserve">      8165 Credit Card Fees &amp; Expenses</t>
  </si>
  <si>
    <t xml:space="preserve">      8167 Education &amp; Training</t>
  </si>
  <si>
    <t xml:space="preserve">      8170 Exhibitor Expenses</t>
  </si>
  <si>
    <t xml:space="preserve">      8173 Postage &amp; Printing</t>
  </si>
  <si>
    <t xml:space="preserve">         8173.1 Postage Meter</t>
  </si>
  <si>
    <t xml:space="preserve">         8173.2 Shipping Supplies to Meeting</t>
  </si>
  <si>
    <t xml:space="preserve">      Total 8173 Postage &amp; Printing</t>
  </si>
  <si>
    <t xml:space="preserve">      8175 Office Supplies</t>
  </si>
  <si>
    <t xml:space="preserve">      8176 Office Building Expense</t>
  </si>
  <si>
    <t xml:space="preserve">         8176.1 New Office Equipment</t>
  </si>
  <si>
    <t xml:space="preserve">         8176.2 Office Cleaning Out Expenses</t>
  </si>
  <si>
    <t xml:space="preserve">      Total 8176 Office Building Expense</t>
  </si>
  <si>
    <t xml:space="preserve">      8178 Site Selection</t>
  </si>
  <si>
    <t xml:space="preserve">      8180 Utilities</t>
  </si>
  <si>
    <t xml:space="preserve">      8183 Insurance</t>
  </si>
  <si>
    <t xml:space="preserve">      8185 Bank One service chg</t>
  </si>
  <si>
    <t xml:space="preserve">      8190 Field Trip Expenses</t>
  </si>
  <si>
    <t xml:space="preserve">      8191 Local Tour Expenses</t>
  </si>
  <si>
    <t xml:space="preserve">      8195 Food &amp; Beverage</t>
  </si>
  <si>
    <t xml:space="preserve">      8196 Signs</t>
  </si>
  <si>
    <t xml:space="preserve">      8197 Forum, Program &amp; Abstracts</t>
  </si>
  <si>
    <t xml:space="preserve">      8199 Misc Expenses</t>
  </si>
  <si>
    <t xml:space="preserve">   Total 8100 BOTANY EXPENSES</t>
  </si>
  <si>
    <t xml:space="preserve">   8200 Botany 2007 ACTIVITY (JOINT CONGRESS, CHICAGO)</t>
  </si>
  <si>
    <t xml:space="preserve">      8210 Botany 2007 Income</t>
  </si>
  <si>
    <t xml:space="preserve">      8220 Botany 2007 Expenses</t>
  </si>
  <si>
    <t xml:space="preserve">      8221 Other Miscellaneous Expense</t>
  </si>
  <si>
    <t xml:space="preserve">   Total 8200 Botany 2007 ACTIVITY (JOINT CONGRESS, CHICAGO)</t>
  </si>
  <si>
    <t xml:space="preserve">   8250 Botany 2008 - SUMMARY (Canada)</t>
  </si>
  <si>
    <t xml:space="preserve">      8260 Botany 2008 Income</t>
  </si>
  <si>
    <t xml:space="preserve">      8270 Botany 2008 Expenses</t>
  </si>
  <si>
    <t xml:space="preserve">   Total 8250 Botany 2008 - SUMMARY (Canada)</t>
  </si>
  <si>
    <t xml:space="preserve">   8300 Botany 2009 - SUMMARY (Snowbird, UT)</t>
  </si>
  <si>
    <t xml:space="preserve">      8310 Botany 2009 Income</t>
  </si>
  <si>
    <t xml:space="preserve">      8320 Botany 2009 Expenses</t>
  </si>
  <si>
    <t xml:space="preserve">   Total 8300 Botany 2009 - SUMMARY (Snowbird, UT)</t>
  </si>
  <si>
    <t xml:space="preserve">   8400 Botany 2010 - SUMMARY (Rhode Island)</t>
  </si>
  <si>
    <t xml:space="preserve">      8410 Botany 2010 Income</t>
  </si>
  <si>
    <t xml:space="preserve">      8420 Botany 2010 Expenses</t>
  </si>
  <si>
    <t xml:space="preserve">   Total 8400 Botany 2010 - SUMMARY (Rhode Island)</t>
  </si>
  <si>
    <t xml:space="preserve">   8500 Botany 2011 - SUMMARY</t>
  </si>
  <si>
    <t xml:space="preserve">      8510 Botany 2011 - Summary of Income</t>
  </si>
  <si>
    <t xml:space="preserve">      8520 Botany 2011 - Expenses</t>
  </si>
  <si>
    <t xml:space="preserve">   Total 8500 Botany 2011 - SUMMARY</t>
  </si>
  <si>
    <t xml:space="preserve">   9999 Unused Allotment Accounts</t>
  </si>
  <si>
    <t xml:space="preserve">   999999 test (deleted)</t>
  </si>
  <si>
    <t xml:space="preserve">   Reconciliation Discrepancies</t>
  </si>
  <si>
    <t>Total Other Expenses</t>
  </si>
  <si>
    <t>Net Other Income</t>
  </si>
  <si>
    <t>Net Income</t>
  </si>
  <si>
    <t>Budget</t>
  </si>
  <si>
    <t>author APC waivers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</si>
</sst>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3" fontId="0" fillId="0" borderId="0" xfId="0" applyNumberFormat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/>
    <xf numFmtId="3" fontId="1" fillId="2" borderId="0" xfId="0" applyNumberFormat="1" applyFont="1" applyFill="1"/>
    <xf numFmtId="0" fontId="1" fillId="2" borderId="0" xfId="0" applyFont="1" applyFill="1"/>
    <xf numFmtId="0" fontId="5" fillId="0" borderId="0" xfId="0" applyFont="1"/>
    <xf numFmtId="3" fontId="6" fillId="0" borderId="0" xfId="0" applyNumberFormat="1" applyFont="1"/>
    <xf numFmtId="3" fontId="7" fillId="2" borderId="0" xfId="0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19E05-8A12-0043-965A-F222B1A428A6}">
  <dimension ref="A1:M64"/>
  <sheetViews>
    <sheetView topLeftCell="A46" workbookViewId="0">
      <selection activeCell="A3" sqref="A3:B3"/>
    </sheetView>
  </sheetViews>
  <sheetFormatPr baseColWidth="10" defaultRowHeight="16" x14ac:dyDescent="0.2"/>
  <cols>
    <col min="1" max="1" width="16.5" customWidth="1"/>
    <col min="2" max="2" width="18.5" customWidth="1"/>
    <col min="3" max="3" width="1.33203125" customWidth="1"/>
    <col min="5" max="5" width="4" customWidth="1"/>
    <col min="6" max="6" width="10" customWidth="1"/>
    <col min="7" max="7" width="4.1640625" customWidth="1"/>
    <col min="9" max="9" width="4" customWidth="1"/>
    <col min="10" max="10" width="10.5" customWidth="1"/>
    <col min="11" max="11" width="4" customWidth="1"/>
    <col min="13" max="13" width="3.83203125" customWidth="1"/>
  </cols>
  <sheetData>
    <row r="1" spans="1:13" ht="18" x14ac:dyDescent="0.2">
      <c r="A1" s="13" t="s">
        <v>0</v>
      </c>
      <c r="B1" s="14"/>
    </row>
    <row r="2" spans="1:13" ht="18" x14ac:dyDescent="0.2">
      <c r="A2" s="13" t="s">
        <v>434</v>
      </c>
      <c r="B2" s="14"/>
    </row>
    <row r="3" spans="1:13" x14ac:dyDescent="0.2">
      <c r="A3" s="15" t="s">
        <v>1</v>
      </c>
      <c r="B3" s="14"/>
      <c r="D3" s="1" t="s">
        <v>1</v>
      </c>
      <c r="E3" s="1"/>
      <c r="F3" s="1" t="s">
        <v>2</v>
      </c>
      <c r="G3" s="1"/>
      <c r="H3" s="1" t="s">
        <v>3</v>
      </c>
      <c r="I3" s="1"/>
      <c r="J3" s="1" t="s">
        <v>4</v>
      </c>
      <c r="K3" s="1"/>
      <c r="L3" s="1" t="s">
        <v>5</v>
      </c>
      <c r="M3" s="2"/>
    </row>
    <row r="6" spans="1:13" ht="19" x14ac:dyDescent="0.25">
      <c r="A6" s="3" t="s">
        <v>6</v>
      </c>
      <c r="B6" s="4"/>
    </row>
    <row r="7" spans="1:13" ht="19" x14ac:dyDescent="0.25">
      <c r="A7" s="3"/>
      <c r="B7" s="4" t="s">
        <v>7</v>
      </c>
      <c r="D7" s="4">
        <v>200000</v>
      </c>
      <c r="E7" s="4"/>
      <c r="F7" s="4">
        <v>241953</v>
      </c>
      <c r="G7" s="4"/>
      <c r="H7" s="4">
        <v>227198</v>
      </c>
      <c r="I7" s="4"/>
      <c r="J7" s="4">
        <v>207916</v>
      </c>
      <c r="K7" s="4"/>
      <c r="L7" s="4">
        <v>202591</v>
      </c>
    </row>
    <row r="8" spans="1:13" ht="19" x14ac:dyDescent="0.25">
      <c r="A8" s="3"/>
      <c r="B8" s="4" t="s">
        <v>8</v>
      </c>
      <c r="D8" s="4">
        <v>494742.63769290008</v>
      </c>
      <c r="E8" s="4"/>
      <c r="F8" s="4">
        <v>535204.44373000017</v>
      </c>
      <c r="G8" s="4"/>
      <c r="H8" s="4">
        <v>520728.65959999996</v>
      </c>
      <c r="I8" s="4"/>
      <c r="J8" s="4">
        <v>469491.66510000004</v>
      </c>
      <c r="K8" s="4"/>
      <c r="L8" s="4">
        <v>491420</v>
      </c>
    </row>
    <row r="9" spans="1:13" ht="16" customHeight="1" x14ac:dyDescent="0.25">
      <c r="A9" s="3"/>
      <c r="B9" s="4"/>
      <c r="D9" s="4">
        <f>D7-D8</f>
        <v>-294742.63769290008</v>
      </c>
      <c r="E9" s="4"/>
      <c r="F9" s="4">
        <v>-293251.44373000017</v>
      </c>
      <c r="G9" s="4"/>
      <c r="H9" s="4">
        <v>-293530.65959999996</v>
      </c>
      <c r="I9" s="4"/>
      <c r="J9" s="4">
        <v>-261575.66510000004</v>
      </c>
      <c r="K9" s="4"/>
      <c r="L9" s="4">
        <v>-288829</v>
      </c>
    </row>
    <row r="10" spans="1:13" ht="3" customHeight="1" x14ac:dyDescent="0.25">
      <c r="A10" s="3"/>
      <c r="B10" s="4"/>
    </row>
    <row r="11" spans="1:13" ht="19" x14ac:dyDescent="0.25">
      <c r="A11" s="3" t="s">
        <v>9</v>
      </c>
      <c r="B11" s="4"/>
    </row>
    <row r="12" spans="1:13" ht="19" x14ac:dyDescent="0.25">
      <c r="A12" s="3"/>
      <c r="B12" s="4" t="s">
        <v>7</v>
      </c>
      <c r="D12" s="4">
        <v>507000</v>
      </c>
      <c r="E12" s="4"/>
      <c r="F12" s="4">
        <v>769905.32640000002</v>
      </c>
      <c r="G12" s="4"/>
      <c r="H12" s="4">
        <v>793550.32000000007</v>
      </c>
      <c r="I12" s="4"/>
      <c r="J12" s="4">
        <v>797516</v>
      </c>
      <c r="K12" s="4"/>
      <c r="L12" s="4">
        <v>751400</v>
      </c>
    </row>
    <row r="13" spans="1:13" ht="19" x14ac:dyDescent="0.25">
      <c r="A13" s="3"/>
      <c r="B13" s="4" t="s">
        <v>8</v>
      </c>
      <c r="D13" s="4">
        <v>397619.46402075002</v>
      </c>
      <c r="E13" s="4"/>
      <c r="F13" s="4">
        <v>369447.64464999997</v>
      </c>
      <c r="G13" s="4"/>
      <c r="H13" s="4">
        <v>354002.29599999997</v>
      </c>
      <c r="I13" s="4"/>
      <c r="J13" s="4">
        <v>361138.91900000005</v>
      </c>
      <c r="K13" s="4"/>
      <c r="L13" s="4">
        <v>347540</v>
      </c>
    </row>
    <row r="14" spans="1:13" ht="16" customHeight="1" x14ac:dyDescent="0.25">
      <c r="A14" s="3"/>
      <c r="B14" s="4"/>
      <c r="D14" s="4">
        <f>D12-D13</f>
        <v>109380.53597924998</v>
      </c>
      <c r="E14" s="4"/>
      <c r="F14" s="4">
        <v>400457.68175000005</v>
      </c>
      <c r="G14" s="4"/>
      <c r="H14" s="4">
        <v>439548.02400000009</v>
      </c>
      <c r="I14" s="4"/>
      <c r="J14" s="4">
        <v>436377.08099999995</v>
      </c>
      <c r="K14" s="4"/>
      <c r="L14" s="4">
        <v>403860</v>
      </c>
    </row>
    <row r="15" spans="1:13" ht="3" customHeight="1" x14ac:dyDescent="0.25">
      <c r="A15" s="3"/>
      <c r="B15" s="4"/>
    </row>
    <row r="16" spans="1:13" ht="19" x14ac:dyDescent="0.25">
      <c r="A16" s="3" t="s">
        <v>10</v>
      </c>
      <c r="B16" s="4"/>
    </row>
    <row r="17" spans="1:12" ht="19" x14ac:dyDescent="0.25">
      <c r="A17" s="3"/>
      <c r="B17" s="4" t="s">
        <v>7</v>
      </c>
      <c r="D17" s="4">
        <v>7500</v>
      </c>
      <c r="E17" s="4"/>
      <c r="F17" s="4">
        <v>7500</v>
      </c>
      <c r="G17" s="4"/>
      <c r="H17" s="4">
        <v>5000</v>
      </c>
      <c r="I17" s="4"/>
      <c r="J17" s="4">
        <v>250000</v>
      </c>
      <c r="K17" s="4"/>
      <c r="L17" s="4">
        <v>300000</v>
      </c>
    </row>
    <row r="18" spans="1:12" ht="19" x14ac:dyDescent="0.25">
      <c r="A18" s="3"/>
      <c r="B18" s="4" t="s">
        <v>8</v>
      </c>
      <c r="D18" s="4">
        <v>83211.843048625</v>
      </c>
      <c r="E18" s="4"/>
      <c r="F18" s="4">
        <v>71493.423924999996</v>
      </c>
      <c r="G18" s="4"/>
      <c r="H18" s="4">
        <v>57272.864000000001</v>
      </c>
      <c r="I18" s="4"/>
      <c r="J18" s="4">
        <v>248769.46549999999</v>
      </c>
      <c r="K18" s="4"/>
      <c r="L18" s="4">
        <v>298637</v>
      </c>
    </row>
    <row r="19" spans="1:12" ht="16" customHeight="1" x14ac:dyDescent="0.25">
      <c r="A19" s="3"/>
      <c r="B19" s="4"/>
      <c r="D19" s="4">
        <f>D17-D18</f>
        <v>-75711.843048625</v>
      </c>
      <c r="E19" s="4"/>
      <c r="F19" s="4">
        <v>-63993.423924999996</v>
      </c>
      <c r="G19" s="4"/>
      <c r="H19" s="4">
        <v>-52272.864000000001</v>
      </c>
      <c r="I19" s="4"/>
      <c r="J19" s="4">
        <v>1230.5345000000088</v>
      </c>
      <c r="K19" s="4"/>
      <c r="L19" s="4">
        <v>1363</v>
      </c>
    </row>
    <row r="20" spans="1:12" ht="3" customHeight="1" x14ac:dyDescent="0.25">
      <c r="A20" s="3"/>
      <c r="B20" s="4"/>
    </row>
    <row r="21" spans="1:12" ht="19" x14ac:dyDescent="0.25">
      <c r="A21" s="3" t="s">
        <v>11</v>
      </c>
      <c r="B21" s="4"/>
    </row>
    <row r="22" spans="1:12" ht="19" x14ac:dyDescent="0.25">
      <c r="A22" s="3"/>
      <c r="B22" s="4" t="s">
        <v>7</v>
      </c>
      <c r="D22" s="4">
        <v>0</v>
      </c>
      <c r="E22" s="4"/>
      <c r="F22" s="4">
        <v>0</v>
      </c>
      <c r="G22" s="4"/>
      <c r="H22" s="4">
        <v>0</v>
      </c>
      <c r="I22" s="4"/>
      <c r="J22" s="4">
        <v>0</v>
      </c>
      <c r="K22" s="4"/>
      <c r="L22" s="4">
        <v>0</v>
      </c>
    </row>
    <row r="23" spans="1:12" ht="19" x14ac:dyDescent="0.25">
      <c r="A23" s="3"/>
      <c r="B23" s="4" t="s">
        <v>8</v>
      </c>
      <c r="D23" s="4">
        <v>58166.267150374981</v>
      </c>
      <c r="E23" s="4"/>
      <c r="F23" s="4">
        <v>73428.621499999965</v>
      </c>
      <c r="G23" s="4"/>
      <c r="H23" s="4">
        <v>53205.26690000001</v>
      </c>
      <c r="I23" s="4"/>
      <c r="J23" s="4">
        <v>42652.007200000022</v>
      </c>
      <c r="K23" s="4"/>
      <c r="L23" s="4">
        <v>46513</v>
      </c>
    </row>
    <row r="24" spans="1:12" ht="16" customHeight="1" x14ac:dyDescent="0.25">
      <c r="A24" s="3"/>
      <c r="B24" s="4"/>
      <c r="D24" s="4">
        <f>D22-D23</f>
        <v>-58166.267150374981</v>
      </c>
      <c r="E24" s="4"/>
      <c r="F24" s="4">
        <v>-73428.621499999965</v>
      </c>
      <c r="G24" s="4"/>
      <c r="H24" s="4">
        <v>-53205.26690000001</v>
      </c>
      <c r="I24" s="4"/>
      <c r="J24" s="4">
        <v>-42652.007200000022</v>
      </c>
      <c r="K24" s="4"/>
      <c r="L24" s="4">
        <v>-46513</v>
      </c>
    </row>
    <row r="25" spans="1:12" ht="3" customHeight="1" x14ac:dyDescent="0.25">
      <c r="A25" s="3"/>
      <c r="B25" s="4"/>
    </row>
    <row r="26" spans="1:12" ht="19" x14ac:dyDescent="0.25">
      <c r="A26" s="3" t="s">
        <v>12</v>
      </c>
      <c r="B26" s="4"/>
    </row>
    <row r="27" spans="1:12" ht="19" x14ac:dyDescent="0.25">
      <c r="A27" s="3"/>
      <c r="B27" s="4" t="s">
        <v>7</v>
      </c>
      <c r="D27" s="4">
        <v>1382288</v>
      </c>
      <c r="E27" s="4"/>
      <c r="F27" s="4">
        <v>964495</v>
      </c>
      <c r="G27" s="4"/>
      <c r="H27" s="4">
        <v>699454</v>
      </c>
      <c r="I27" s="4"/>
      <c r="J27" s="4">
        <v>572314</v>
      </c>
      <c r="K27" s="4"/>
      <c r="L27" s="4">
        <v>556497</v>
      </c>
    </row>
    <row r="28" spans="1:12" ht="19" x14ac:dyDescent="0.25">
      <c r="A28" s="3"/>
      <c r="B28" s="4" t="s">
        <v>8</v>
      </c>
      <c r="D28" s="4">
        <v>1330504</v>
      </c>
      <c r="E28" s="4"/>
      <c r="F28" s="4">
        <v>964495</v>
      </c>
      <c r="G28" s="4"/>
      <c r="H28" s="4">
        <v>699454</v>
      </c>
      <c r="I28" s="4"/>
      <c r="J28" s="4">
        <v>572314</v>
      </c>
      <c r="K28" s="4"/>
      <c r="L28" s="4">
        <v>556497</v>
      </c>
    </row>
    <row r="29" spans="1:12" ht="16" customHeight="1" x14ac:dyDescent="0.25">
      <c r="A29" s="3"/>
      <c r="B29" s="4"/>
      <c r="D29" s="4">
        <f>D27-D28</f>
        <v>51784</v>
      </c>
      <c r="E29" s="4"/>
      <c r="F29" s="4">
        <v>0</v>
      </c>
      <c r="G29" s="4"/>
      <c r="H29" s="4">
        <v>0</v>
      </c>
      <c r="I29" s="4"/>
      <c r="J29" s="4">
        <v>0</v>
      </c>
      <c r="K29" s="4"/>
      <c r="L29" s="4">
        <v>0</v>
      </c>
    </row>
    <row r="30" spans="1:12" ht="3" customHeight="1" x14ac:dyDescent="0.25">
      <c r="A30" s="3"/>
      <c r="B30" s="4"/>
    </row>
    <row r="31" spans="1:12" ht="19" x14ac:dyDescent="0.25">
      <c r="A31" s="3" t="s">
        <v>13</v>
      </c>
      <c r="B31" s="4"/>
    </row>
    <row r="32" spans="1:12" ht="19" x14ac:dyDescent="0.25">
      <c r="A32" s="3"/>
      <c r="B32" s="4" t="s">
        <v>7</v>
      </c>
      <c r="D32" s="4">
        <v>22000</v>
      </c>
      <c r="E32" s="4"/>
      <c r="F32" s="4">
        <v>30000</v>
      </c>
      <c r="G32" s="4"/>
      <c r="H32" s="4">
        <v>30000</v>
      </c>
      <c r="I32" s="4"/>
      <c r="J32" s="4">
        <v>35000</v>
      </c>
      <c r="K32" s="4"/>
      <c r="L32" s="4">
        <v>32000</v>
      </c>
    </row>
    <row r="33" spans="1:13" ht="19" x14ac:dyDescent="0.25">
      <c r="A33" s="3"/>
      <c r="B33" s="4" t="s">
        <v>8</v>
      </c>
      <c r="D33" s="4">
        <v>14416.639359850002</v>
      </c>
      <c r="E33" s="4"/>
      <c r="F33" s="4">
        <v>16523.412394999999</v>
      </c>
      <c r="G33" s="4"/>
      <c r="H33" s="4">
        <v>15340.902399999999</v>
      </c>
      <c r="I33" s="4"/>
      <c r="J33" s="4">
        <v>16438.993200000004</v>
      </c>
      <c r="K33" s="4"/>
      <c r="L33" s="4">
        <v>12645</v>
      </c>
    </row>
    <row r="34" spans="1:13" ht="16" customHeight="1" x14ac:dyDescent="0.25">
      <c r="A34" s="3"/>
      <c r="B34" s="4"/>
      <c r="D34" s="4">
        <f>D32-D33</f>
        <v>7583.3606401499983</v>
      </c>
      <c r="E34" s="4"/>
      <c r="F34" s="4">
        <v>13476.587605000001</v>
      </c>
      <c r="G34" s="4"/>
      <c r="H34" s="4">
        <v>14659.097600000001</v>
      </c>
      <c r="I34" s="4"/>
      <c r="J34" s="4">
        <v>18561.006799999996</v>
      </c>
      <c r="K34" s="4"/>
      <c r="L34" s="4">
        <v>19355</v>
      </c>
    </row>
    <row r="35" spans="1:13" ht="3" customHeight="1" x14ac:dyDescent="0.25">
      <c r="A35" s="3"/>
      <c r="B35" s="4"/>
    </row>
    <row r="36" spans="1:13" ht="19" x14ac:dyDescent="0.25">
      <c r="A36" s="3" t="s">
        <v>14</v>
      </c>
      <c r="B36" s="4"/>
    </row>
    <row r="37" spans="1:13" ht="19" x14ac:dyDescent="0.25">
      <c r="A37" s="3"/>
      <c r="B37" s="4" t="s">
        <v>7</v>
      </c>
      <c r="D37" s="4">
        <v>0</v>
      </c>
      <c r="E37" s="4"/>
      <c r="F37" s="4">
        <v>0</v>
      </c>
      <c r="G37" s="4"/>
      <c r="H37" s="4">
        <v>0</v>
      </c>
      <c r="I37" s="4"/>
      <c r="J37" s="4">
        <v>0</v>
      </c>
      <c r="K37" s="4"/>
      <c r="L37" s="4">
        <v>0</v>
      </c>
    </row>
    <row r="38" spans="1:13" ht="19" x14ac:dyDescent="0.25">
      <c r="A38" s="3"/>
      <c r="B38" s="4" t="s">
        <v>8</v>
      </c>
      <c r="D38" s="4">
        <v>32100</v>
      </c>
      <c r="E38" s="4"/>
      <c r="F38" s="4">
        <v>24200</v>
      </c>
      <c r="G38" s="4"/>
      <c r="H38" s="4">
        <v>37350</v>
      </c>
      <c r="I38" s="4"/>
      <c r="J38" s="4">
        <v>47800</v>
      </c>
      <c r="K38" s="4"/>
      <c r="L38" s="4">
        <v>39400</v>
      </c>
    </row>
    <row r="39" spans="1:13" ht="16" customHeight="1" x14ac:dyDescent="0.25">
      <c r="A39" s="3"/>
      <c r="B39" s="4"/>
      <c r="D39" s="4">
        <f>D37-D38</f>
        <v>-32100</v>
      </c>
      <c r="E39" s="4"/>
      <c r="F39" s="4">
        <v>-24200</v>
      </c>
      <c r="G39" s="4"/>
      <c r="H39" s="4">
        <v>-37350</v>
      </c>
      <c r="I39" s="4"/>
      <c r="J39" s="4">
        <v>-47800</v>
      </c>
      <c r="K39" s="4"/>
      <c r="L39" s="4">
        <v>-39400</v>
      </c>
    </row>
    <row r="40" spans="1:13" ht="3" customHeight="1" x14ac:dyDescent="0.25">
      <c r="A40" s="3"/>
      <c r="B40" s="4"/>
    </row>
    <row r="41" spans="1:13" ht="26" customHeight="1" x14ac:dyDescent="0.25">
      <c r="A41" s="5" t="s">
        <v>15</v>
      </c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 ht="17" customHeight="1" x14ac:dyDescent="0.25">
      <c r="A42" s="5"/>
      <c r="B42" s="6" t="s">
        <v>7</v>
      </c>
      <c r="C42" s="7"/>
      <c r="D42" s="6">
        <f>D7+D12+D17+D22+D27+D32+D37</f>
        <v>2118788</v>
      </c>
      <c r="E42" s="6"/>
      <c r="F42" s="6">
        <v>2013853.3264000001</v>
      </c>
      <c r="G42" s="6"/>
      <c r="H42" s="6">
        <v>1755202.32</v>
      </c>
      <c r="I42" s="6"/>
      <c r="J42" s="6">
        <v>1862746</v>
      </c>
      <c r="K42" s="6"/>
      <c r="L42" s="6">
        <v>1842488</v>
      </c>
      <c r="M42" s="7"/>
    </row>
    <row r="43" spans="1:13" ht="17" customHeight="1" x14ac:dyDescent="0.25">
      <c r="A43" s="5"/>
      <c r="B43" s="6" t="s">
        <v>8</v>
      </c>
      <c r="C43" s="7"/>
      <c r="D43" s="6">
        <f>+D8+D13+D18+D23+D28+D33+D38</f>
        <v>2410760.8512725001</v>
      </c>
      <c r="E43" s="6"/>
      <c r="F43" s="6">
        <v>2054792.5462</v>
      </c>
      <c r="G43" s="6"/>
      <c r="H43" s="6">
        <v>1737353.9889000002</v>
      </c>
      <c r="I43" s="6"/>
      <c r="J43" s="6">
        <v>1758605.05</v>
      </c>
      <c r="K43" s="6"/>
      <c r="L43" s="6">
        <v>1792652</v>
      </c>
      <c r="M43" s="7"/>
    </row>
    <row r="44" spans="1:13" s="2" customFormat="1" ht="17" customHeight="1" x14ac:dyDescent="0.25">
      <c r="A44" s="5"/>
      <c r="B44" s="8"/>
      <c r="C44" s="9"/>
      <c r="D44" s="8">
        <f>D42-D43</f>
        <v>-291972.85127250012</v>
      </c>
      <c r="E44" s="8"/>
      <c r="F44" s="8">
        <v>-40939.219799999846</v>
      </c>
      <c r="G44" s="8"/>
      <c r="H44" s="8">
        <v>17848.331099999836</v>
      </c>
      <c r="I44" s="8"/>
      <c r="J44" s="8">
        <v>104140.94999999995</v>
      </c>
      <c r="K44" s="8"/>
      <c r="L44" s="8">
        <v>49836</v>
      </c>
      <c r="M44" s="9"/>
    </row>
    <row r="45" spans="1:13" ht="3" customHeight="1" x14ac:dyDescent="0.25">
      <c r="A45" s="3"/>
      <c r="B45" s="4"/>
    </row>
    <row r="46" spans="1:13" ht="19" x14ac:dyDescent="0.25">
      <c r="A46" s="3" t="s">
        <v>16</v>
      </c>
      <c r="B46" s="4"/>
    </row>
    <row r="47" spans="1:13" ht="19" x14ac:dyDescent="0.25">
      <c r="A47" s="3"/>
      <c r="B47" s="4" t="s">
        <v>7</v>
      </c>
      <c r="D47" s="4">
        <v>25000</v>
      </c>
      <c r="E47" s="4"/>
      <c r="F47" s="4">
        <v>31500</v>
      </c>
      <c r="G47" s="4"/>
      <c r="H47" s="4">
        <v>30000</v>
      </c>
      <c r="I47" s="4"/>
      <c r="J47" s="4">
        <v>24500</v>
      </c>
      <c r="K47" s="4"/>
      <c r="L47" s="4">
        <v>23500</v>
      </c>
    </row>
    <row r="48" spans="1:13" ht="19" x14ac:dyDescent="0.25">
      <c r="A48" s="3"/>
      <c r="B48" s="4" t="s">
        <v>8</v>
      </c>
      <c r="D48" s="4">
        <v>29000</v>
      </c>
      <c r="E48" s="4"/>
      <c r="F48" s="4">
        <v>36500</v>
      </c>
      <c r="G48" s="4"/>
      <c r="H48" s="4">
        <v>36500</v>
      </c>
      <c r="I48" s="4"/>
      <c r="J48" s="4">
        <v>30000</v>
      </c>
      <c r="K48" s="4"/>
      <c r="L48" s="4">
        <v>22500</v>
      </c>
    </row>
    <row r="49" spans="1:13" ht="16" customHeight="1" x14ac:dyDescent="0.25">
      <c r="A49" s="3"/>
      <c r="B49" s="4"/>
      <c r="D49" s="4">
        <f>D47-D48</f>
        <v>-4000</v>
      </c>
      <c r="E49" s="4"/>
      <c r="F49" s="4">
        <v>-5000</v>
      </c>
      <c r="G49" s="4"/>
      <c r="H49" s="4">
        <v>-6500</v>
      </c>
      <c r="I49" s="4"/>
      <c r="J49" s="4">
        <v>-5500</v>
      </c>
      <c r="K49" s="4"/>
      <c r="L49" s="4">
        <v>1000</v>
      </c>
    </row>
    <row r="50" spans="1:13" ht="3" customHeight="1" x14ac:dyDescent="0.25">
      <c r="A50" s="3"/>
      <c r="B50" s="4"/>
    </row>
    <row r="51" spans="1:13" ht="19" x14ac:dyDescent="0.25">
      <c r="A51" s="3" t="s">
        <v>17</v>
      </c>
      <c r="B51" s="4"/>
    </row>
    <row r="52" spans="1:13" ht="19" x14ac:dyDescent="0.25">
      <c r="A52" s="10"/>
      <c r="B52" s="11" t="s">
        <v>7</v>
      </c>
      <c r="D52" s="4">
        <v>36000</v>
      </c>
      <c r="E52" s="4"/>
      <c r="F52" s="4">
        <v>30000</v>
      </c>
      <c r="G52" s="4"/>
      <c r="H52" s="4">
        <v>30000</v>
      </c>
      <c r="I52" s="4"/>
      <c r="J52" s="4">
        <v>27000</v>
      </c>
      <c r="K52" s="4"/>
      <c r="L52" s="4">
        <v>12000</v>
      </c>
    </row>
    <row r="53" spans="1:13" ht="19" x14ac:dyDescent="0.25">
      <c r="A53" s="10"/>
      <c r="B53" s="11" t="s">
        <v>8</v>
      </c>
      <c r="D53" s="4">
        <v>86500</v>
      </c>
      <c r="E53" s="4"/>
      <c r="F53" s="4">
        <v>75000</v>
      </c>
      <c r="G53" s="4"/>
      <c r="H53" s="4">
        <v>60000</v>
      </c>
      <c r="I53" s="4"/>
      <c r="J53" s="4">
        <v>43000</v>
      </c>
      <c r="K53" s="4"/>
      <c r="L53" s="4">
        <v>12000</v>
      </c>
    </row>
    <row r="54" spans="1:13" ht="16" customHeight="1" x14ac:dyDescent="0.25">
      <c r="A54" s="3"/>
      <c r="B54" s="4"/>
      <c r="D54" s="4">
        <f>D52-D53</f>
        <v>-50500</v>
      </c>
      <c r="E54" s="4"/>
      <c r="F54" s="4">
        <v>-45000</v>
      </c>
      <c r="G54" s="4"/>
      <c r="H54" s="4">
        <v>-30000</v>
      </c>
      <c r="I54" s="4"/>
      <c r="J54" s="4">
        <v>-16000</v>
      </c>
      <c r="K54" s="4"/>
      <c r="L54" s="4">
        <v>0</v>
      </c>
    </row>
    <row r="55" spans="1:13" ht="3" customHeight="1" x14ac:dyDescent="0.25">
      <c r="A55" s="3"/>
      <c r="B55" s="4"/>
    </row>
    <row r="56" spans="1:13" ht="19" x14ac:dyDescent="0.25">
      <c r="A56" s="3" t="s">
        <v>18</v>
      </c>
      <c r="B56" s="4"/>
    </row>
    <row r="57" spans="1:13" ht="19" x14ac:dyDescent="0.25">
      <c r="A57" s="10"/>
      <c r="B57" s="11" t="s">
        <v>7</v>
      </c>
      <c r="D57" s="4">
        <v>25000</v>
      </c>
      <c r="E57" s="4"/>
      <c r="F57" s="4">
        <v>72000</v>
      </c>
      <c r="G57" s="4"/>
      <c r="H57" s="4">
        <v>25000</v>
      </c>
      <c r="I57" s="4"/>
      <c r="J57" s="4">
        <v>20000</v>
      </c>
      <c r="K57" s="4"/>
      <c r="L57" s="4">
        <v>35000</v>
      </c>
    </row>
    <row r="58" spans="1:13" ht="19" x14ac:dyDescent="0.25">
      <c r="A58" s="10"/>
      <c r="B58" s="11" t="s">
        <v>8</v>
      </c>
      <c r="D58" s="4">
        <v>0</v>
      </c>
      <c r="E58" s="4"/>
      <c r="F58" s="4">
        <v>0</v>
      </c>
      <c r="G58" s="4"/>
      <c r="H58" s="4">
        <v>0</v>
      </c>
      <c r="I58" s="4"/>
      <c r="J58" s="4">
        <v>0</v>
      </c>
      <c r="K58" s="4"/>
      <c r="L58" s="4">
        <v>0</v>
      </c>
    </row>
    <row r="59" spans="1:13" ht="16" customHeight="1" x14ac:dyDescent="0.25">
      <c r="A59" s="3"/>
      <c r="B59" s="4"/>
      <c r="D59" s="4">
        <f>D57-D58</f>
        <v>25000</v>
      </c>
      <c r="E59" s="4"/>
      <c r="F59" s="4">
        <v>72000</v>
      </c>
      <c r="G59" s="4"/>
      <c r="H59" s="4">
        <v>25000</v>
      </c>
      <c r="I59" s="4"/>
      <c r="J59" s="4">
        <v>20000</v>
      </c>
      <c r="K59" s="4"/>
      <c r="L59" s="4">
        <v>35000</v>
      </c>
    </row>
    <row r="60" spans="1:13" ht="3" customHeight="1" x14ac:dyDescent="0.25">
      <c r="A60" s="3"/>
      <c r="B60" s="4"/>
    </row>
    <row r="61" spans="1:13" ht="19" x14ac:dyDescent="0.25">
      <c r="A61" s="5" t="s">
        <v>19</v>
      </c>
      <c r="B61" s="6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 ht="19" x14ac:dyDescent="0.25">
      <c r="A62" s="5"/>
      <c r="B62" s="12" t="s">
        <v>7</v>
      </c>
      <c r="C62" s="9"/>
      <c r="D62" s="8">
        <f>SUM(D57,D52,D47,D42)</f>
        <v>2204788</v>
      </c>
      <c r="E62" s="8"/>
      <c r="F62" s="8">
        <v>2147353.3264000001</v>
      </c>
      <c r="G62" s="8"/>
      <c r="H62" s="8">
        <v>1840202.32</v>
      </c>
      <c r="I62" s="8"/>
      <c r="J62" s="8">
        <v>1934246</v>
      </c>
      <c r="K62" s="8"/>
      <c r="L62" s="8">
        <v>1912988</v>
      </c>
      <c r="M62" s="9"/>
    </row>
    <row r="63" spans="1:13" ht="19" x14ac:dyDescent="0.25">
      <c r="A63" s="5"/>
      <c r="B63" s="12" t="s">
        <v>8</v>
      </c>
      <c r="C63" s="9"/>
      <c r="D63" s="8">
        <f>SUM(D48,D53,D58,D43)</f>
        <v>2526260.8512725001</v>
      </c>
      <c r="E63" s="8"/>
      <c r="F63" s="8">
        <v>2166292.5461999997</v>
      </c>
      <c r="G63" s="8"/>
      <c r="H63" s="8">
        <v>1833853.9889000002</v>
      </c>
      <c r="I63" s="8"/>
      <c r="J63" s="8">
        <v>1831605.05</v>
      </c>
      <c r="K63" s="8"/>
      <c r="L63" s="8">
        <v>1827152</v>
      </c>
      <c r="M63" s="9"/>
    </row>
    <row r="64" spans="1:13" x14ac:dyDescent="0.2">
      <c r="A64" s="7"/>
      <c r="B64" s="9"/>
      <c r="C64" s="9"/>
      <c r="D64" s="8">
        <f>D62-D63</f>
        <v>-321472.85127250012</v>
      </c>
      <c r="E64" s="8"/>
      <c r="F64" s="8">
        <v>-18939.219799999613</v>
      </c>
      <c r="G64" s="8"/>
      <c r="H64" s="8">
        <v>6348.3310999998357</v>
      </c>
      <c r="I64" s="8"/>
      <c r="J64" s="8">
        <v>102640.94999999995</v>
      </c>
      <c r="K64" s="8"/>
      <c r="L64" s="8">
        <v>85836</v>
      </c>
      <c r="M64" s="9"/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79A0D-F8BB-F146-8FB7-018C527A654C}">
  <dimension ref="A1:T553"/>
  <sheetViews>
    <sheetView tabSelected="1" workbookViewId="0">
      <selection activeCell="D3" sqref="D3"/>
    </sheetView>
  </sheetViews>
  <sheetFormatPr baseColWidth="10" defaultRowHeight="16" x14ac:dyDescent="0.2"/>
  <sheetData>
    <row r="1" spans="1:18" s="16" customFormat="1" x14ac:dyDescent="0.2">
      <c r="A1" s="16" t="s">
        <v>0</v>
      </c>
      <c r="D1" s="16" t="s">
        <v>19</v>
      </c>
      <c r="F1" s="16" t="s">
        <v>20</v>
      </c>
      <c r="G1" s="16" t="s">
        <v>9</v>
      </c>
      <c r="H1" s="16" t="s">
        <v>10</v>
      </c>
      <c r="I1" s="16" t="s">
        <v>11</v>
      </c>
      <c r="J1" s="16" t="s">
        <v>21</v>
      </c>
      <c r="K1" s="16" t="s">
        <v>13</v>
      </c>
      <c r="L1" s="16" t="s">
        <v>14</v>
      </c>
      <c r="M1" s="16" t="s">
        <v>16</v>
      </c>
      <c r="N1" s="16" t="s">
        <v>17</v>
      </c>
      <c r="O1" s="16" t="s">
        <v>22</v>
      </c>
      <c r="R1" s="16" t="s">
        <v>23</v>
      </c>
    </row>
    <row r="3" spans="1:18" x14ac:dyDescent="0.2">
      <c r="A3" s="2" t="s">
        <v>1</v>
      </c>
    </row>
    <row r="6" spans="1:18" x14ac:dyDescent="0.2">
      <c r="A6" t="s">
        <v>7</v>
      </c>
    </row>
    <row r="7" spans="1:18" x14ac:dyDescent="0.2">
      <c r="A7" t="s">
        <v>24</v>
      </c>
      <c r="D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R7">
        <v>0</v>
      </c>
    </row>
    <row r="8" spans="1:18" x14ac:dyDescent="0.2">
      <c r="A8" t="s">
        <v>25</v>
      </c>
      <c r="D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R8">
        <v>0</v>
      </c>
    </row>
    <row r="9" spans="1:18" x14ac:dyDescent="0.2">
      <c r="A9" t="s">
        <v>26</v>
      </c>
      <c r="D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R9">
        <v>0</v>
      </c>
    </row>
    <row r="10" spans="1:18" x14ac:dyDescent="0.2">
      <c r="A10" t="s">
        <v>27</v>
      </c>
      <c r="D10">
        <v>134000</v>
      </c>
      <c r="F10">
        <v>118000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16000</v>
      </c>
      <c r="O10">
        <v>0</v>
      </c>
      <c r="R10">
        <v>134000</v>
      </c>
    </row>
    <row r="11" spans="1:18" x14ac:dyDescent="0.2">
      <c r="A11" t="s">
        <v>28</v>
      </c>
      <c r="D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R11">
        <v>0</v>
      </c>
    </row>
    <row r="12" spans="1:18" x14ac:dyDescent="0.2">
      <c r="A12" t="s">
        <v>29</v>
      </c>
      <c r="D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R12">
        <v>0</v>
      </c>
    </row>
    <row r="13" spans="1:18" x14ac:dyDescent="0.2">
      <c r="A13" t="s">
        <v>30</v>
      </c>
      <c r="D13">
        <v>9000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9000</v>
      </c>
      <c r="N13">
        <v>0</v>
      </c>
      <c r="O13">
        <v>0</v>
      </c>
      <c r="R13">
        <v>9000</v>
      </c>
    </row>
    <row r="14" spans="1:18" x14ac:dyDescent="0.2">
      <c r="A14" t="s">
        <v>31</v>
      </c>
      <c r="D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R14">
        <v>0</v>
      </c>
    </row>
    <row r="15" spans="1:18" x14ac:dyDescent="0.2">
      <c r="A15" t="s">
        <v>32</v>
      </c>
      <c r="D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R15">
        <v>0</v>
      </c>
    </row>
    <row r="16" spans="1:18" x14ac:dyDescent="0.2">
      <c r="A16" t="s">
        <v>33</v>
      </c>
      <c r="D16">
        <v>143000</v>
      </c>
      <c r="F16">
        <v>118000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9000</v>
      </c>
      <c r="N16">
        <v>16000</v>
      </c>
      <c r="O16">
        <v>0</v>
      </c>
      <c r="P16">
        <v>0</v>
      </c>
      <c r="Q16">
        <v>0</v>
      </c>
      <c r="R16">
        <v>143000</v>
      </c>
    </row>
    <row r="17" spans="1:18" x14ac:dyDescent="0.2">
      <c r="A17" t="s">
        <v>34</v>
      </c>
      <c r="D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R17">
        <v>0</v>
      </c>
    </row>
    <row r="18" spans="1:18" x14ac:dyDescent="0.2">
      <c r="A18" t="s">
        <v>35</v>
      </c>
      <c r="D18">
        <v>15000</v>
      </c>
      <c r="F18">
        <v>0</v>
      </c>
      <c r="G18">
        <v>0</v>
      </c>
      <c r="H18">
        <v>0</v>
      </c>
      <c r="I18">
        <v>0</v>
      </c>
      <c r="J18">
        <v>0</v>
      </c>
      <c r="K18">
        <v>15000</v>
      </c>
      <c r="L18">
        <v>0</v>
      </c>
      <c r="M18">
        <v>0</v>
      </c>
      <c r="N18">
        <v>0</v>
      </c>
      <c r="O18">
        <v>0</v>
      </c>
      <c r="R18">
        <v>15000</v>
      </c>
    </row>
    <row r="19" spans="1:18" x14ac:dyDescent="0.2">
      <c r="A19" t="s">
        <v>36</v>
      </c>
      <c r="D19">
        <v>2000</v>
      </c>
      <c r="F19">
        <v>0</v>
      </c>
      <c r="G19">
        <v>0</v>
      </c>
      <c r="H19">
        <v>0</v>
      </c>
      <c r="I19">
        <v>0</v>
      </c>
      <c r="J19">
        <v>0</v>
      </c>
      <c r="K19">
        <v>2000</v>
      </c>
      <c r="L19">
        <v>0</v>
      </c>
      <c r="M19">
        <v>0</v>
      </c>
      <c r="N19">
        <v>0</v>
      </c>
      <c r="O19">
        <v>0</v>
      </c>
      <c r="R19">
        <v>2000</v>
      </c>
    </row>
    <row r="20" spans="1:18" x14ac:dyDescent="0.2">
      <c r="A20" t="s">
        <v>37</v>
      </c>
      <c r="D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R20">
        <v>0</v>
      </c>
    </row>
    <row r="21" spans="1:18" x14ac:dyDescent="0.2">
      <c r="A21" t="s">
        <v>38</v>
      </c>
      <c r="D21">
        <v>20000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20000</v>
      </c>
      <c r="O21">
        <v>0</v>
      </c>
      <c r="R21">
        <v>20000</v>
      </c>
    </row>
    <row r="22" spans="1:18" x14ac:dyDescent="0.2">
      <c r="A22" t="s">
        <v>39</v>
      </c>
      <c r="D22">
        <v>11000</v>
      </c>
      <c r="F22">
        <v>0</v>
      </c>
      <c r="G22">
        <v>0</v>
      </c>
      <c r="H22">
        <v>0</v>
      </c>
      <c r="I22">
        <v>0</v>
      </c>
      <c r="J22">
        <v>0</v>
      </c>
      <c r="K22">
        <v>5000</v>
      </c>
      <c r="L22">
        <v>0</v>
      </c>
      <c r="M22">
        <v>6000</v>
      </c>
      <c r="N22">
        <v>0</v>
      </c>
      <c r="O22">
        <v>0</v>
      </c>
      <c r="R22">
        <v>11000</v>
      </c>
    </row>
    <row r="23" spans="1:18" x14ac:dyDescent="0.2">
      <c r="A23" t="s">
        <v>40</v>
      </c>
      <c r="D23">
        <v>48000</v>
      </c>
      <c r="F23">
        <v>0</v>
      </c>
      <c r="G23">
        <v>0</v>
      </c>
      <c r="H23">
        <v>0</v>
      </c>
      <c r="I23">
        <v>0</v>
      </c>
      <c r="J23">
        <v>0</v>
      </c>
      <c r="K23">
        <v>22000</v>
      </c>
      <c r="L23">
        <v>0</v>
      </c>
      <c r="M23">
        <v>6000</v>
      </c>
      <c r="N23">
        <v>20000</v>
      </c>
      <c r="O23">
        <v>0</v>
      </c>
      <c r="P23">
        <v>0</v>
      </c>
      <c r="Q23">
        <v>0</v>
      </c>
      <c r="R23">
        <v>48000</v>
      </c>
    </row>
    <row r="24" spans="1:18" x14ac:dyDescent="0.2">
      <c r="A24" t="s">
        <v>41</v>
      </c>
      <c r="D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R24">
        <v>0</v>
      </c>
    </row>
    <row r="25" spans="1:18" x14ac:dyDescent="0.2">
      <c r="A25" t="s">
        <v>42</v>
      </c>
      <c r="D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R25">
        <v>0</v>
      </c>
    </row>
    <row r="26" spans="1:18" x14ac:dyDescent="0.2">
      <c r="A26" t="s">
        <v>43</v>
      </c>
      <c r="D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R26">
        <v>0</v>
      </c>
    </row>
    <row r="27" spans="1:18" x14ac:dyDescent="0.2">
      <c r="A27" t="s">
        <v>44</v>
      </c>
      <c r="D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R27">
        <v>0</v>
      </c>
    </row>
    <row r="28" spans="1:18" x14ac:dyDescent="0.2">
      <c r="A28" t="s">
        <v>45</v>
      </c>
      <c r="D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R28">
        <v>0</v>
      </c>
    </row>
    <row r="29" spans="1:18" x14ac:dyDescent="0.2">
      <c r="A29" t="s">
        <v>46</v>
      </c>
      <c r="D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R29">
        <v>0</v>
      </c>
    </row>
    <row r="30" spans="1:18" x14ac:dyDescent="0.2">
      <c r="A30" t="s">
        <v>47</v>
      </c>
      <c r="D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R30">
        <v>0</v>
      </c>
    </row>
    <row r="31" spans="1:18" x14ac:dyDescent="0.2">
      <c r="A31" t="s">
        <v>48</v>
      </c>
      <c r="D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R31">
        <v>0</v>
      </c>
    </row>
    <row r="32" spans="1:18" x14ac:dyDescent="0.2">
      <c r="A32" t="s">
        <v>49</v>
      </c>
      <c r="D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R32">
        <v>0</v>
      </c>
    </row>
    <row r="33" spans="1:20" x14ac:dyDescent="0.2">
      <c r="A33" t="s">
        <v>50</v>
      </c>
      <c r="D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R33">
        <v>0</v>
      </c>
    </row>
    <row r="34" spans="1:20" x14ac:dyDescent="0.2">
      <c r="A34" t="s">
        <v>51</v>
      </c>
      <c r="D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R34">
        <v>0</v>
      </c>
    </row>
    <row r="35" spans="1:20" x14ac:dyDescent="0.2">
      <c r="A35" t="s">
        <v>52</v>
      </c>
      <c r="D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R35">
        <v>0</v>
      </c>
    </row>
    <row r="36" spans="1:20" x14ac:dyDescent="0.2">
      <c r="A36" t="s">
        <v>53</v>
      </c>
      <c r="D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R36">
        <v>0</v>
      </c>
    </row>
    <row r="37" spans="1:20" x14ac:dyDescent="0.2">
      <c r="A37" t="s">
        <v>54</v>
      </c>
      <c r="D37">
        <v>200000</v>
      </c>
      <c r="F37">
        <v>0</v>
      </c>
      <c r="G37">
        <v>200000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R37">
        <v>200000</v>
      </c>
    </row>
    <row r="38" spans="1:20" x14ac:dyDescent="0.2">
      <c r="A38" t="s">
        <v>55</v>
      </c>
      <c r="D38">
        <v>20000</v>
      </c>
      <c r="F38">
        <v>0</v>
      </c>
      <c r="G38">
        <v>20000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R38">
        <v>20000</v>
      </c>
    </row>
    <row r="39" spans="1:20" x14ac:dyDescent="0.2">
      <c r="A39" t="s">
        <v>56</v>
      </c>
      <c r="D39">
        <v>2000</v>
      </c>
      <c r="F39">
        <v>0</v>
      </c>
      <c r="G39">
        <v>2000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R39">
        <v>2000</v>
      </c>
    </row>
    <row r="40" spans="1:20" x14ac:dyDescent="0.2">
      <c r="A40" t="s">
        <v>57</v>
      </c>
      <c r="D40">
        <v>285000</v>
      </c>
      <c r="F40">
        <v>0</v>
      </c>
      <c r="G40">
        <v>285000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R40">
        <v>285000</v>
      </c>
    </row>
    <row r="41" spans="1:20" x14ac:dyDescent="0.2">
      <c r="A41" t="s">
        <v>58</v>
      </c>
      <c r="D41">
        <v>507000</v>
      </c>
      <c r="F41">
        <v>0</v>
      </c>
      <c r="G41">
        <v>507000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507000</v>
      </c>
    </row>
    <row r="42" spans="1:20" x14ac:dyDescent="0.2">
      <c r="A42" t="s">
        <v>59</v>
      </c>
      <c r="D42">
        <v>76500</v>
      </c>
      <c r="F42">
        <v>76500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R42">
        <v>76500</v>
      </c>
    </row>
    <row r="43" spans="1:20" x14ac:dyDescent="0.2">
      <c r="A43" t="s">
        <v>60</v>
      </c>
      <c r="D43">
        <v>23000</v>
      </c>
      <c r="F43">
        <v>5500</v>
      </c>
      <c r="G43">
        <v>0</v>
      </c>
      <c r="H43">
        <v>7500</v>
      </c>
      <c r="I43">
        <v>0</v>
      </c>
      <c r="J43">
        <v>0</v>
      </c>
      <c r="K43">
        <v>0</v>
      </c>
      <c r="L43">
        <v>0</v>
      </c>
      <c r="M43">
        <v>10000</v>
      </c>
      <c r="N43">
        <v>0</v>
      </c>
      <c r="O43">
        <v>0</v>
      </c>
      <c r="R43">
        <v>23000</v>
      </c>
      <c r="T43" t="s">
        <v>61</v>
      </c>
    </row>
    <row r="44" spans="1:20" x14ac:dyDescent="0.2">
      <c r="A44" t="s">
        <v>62</v>
      </c>
      <c r="D44">
        <v>211514</v>
      </c>
      <c r="F44">
        <v>0</v>
      </c>
      <c r="G44">
        <v>0</v>
      </c>
      <c r="H44">
        <v>0</v>
      </c>
      <c r="I44">
        <v>0</v>
      </c>
      <c r="J44">
        <v>211514</v>
      </c>
      <c r="K44">
        <v>0</v>
      </c>
      <c r="L44">
        <v>0</v>
      </c>
      <c r="M44">
        <v>0</v>
      </c>
      <c r="N44">
        <v>0</v>
      </c>
      <c r="O44">
        <v>0</v>
      </c>
      <c r="R44">
        <v>211514</v>
      </c>
    </row>
    <row r="45" spans="1:20" x14ac:dyDescent="0.2">
      <c r="A45" t="s">
        <v>63</v>
      </c>
      <c r="D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R45">
        <v>0</v>
      </c>
    </row>
    <row r="46" spans="1:20" x14ac:dyDescent="0.2">
      <c r="A46" t="s">
        <v>64</v>
      </c>
      <c r="D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R46">
        <v>0</v>
      </c>
    </row>
    <row r="47" spans="1:20" x14ac:dyDescent="0.2">
      <c r="A47" t="s">
        <v>65</v>
      </c>
      <c r="D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R47">
        <v>0</v>
      </c>
    </row>
    <row r="48" spans="1:20" x14ac:dyDescent="0.2">
      <c r="A48" t="s">
        <v>66</v>
      </c>
      <c r="D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R48">
        <v>0</v>
      </c>
    </row>
    <row r="49" spans="1:18" x14ac:dyDescent="0.2">
      <c r="A49" t="s">
        <v>67</v>
      </c>
      <c r="D49">
        <v>171248</v>
      </c>
      <c r="F49">
        <v>0</v>
      </c>
      <c r="G49">
        <v>0</v>
      </c>
      <c r="H49">
        <v>0</v>
      </c>
      <c r="I49">
        <v>0</v>
      </c>
      <c r="J49">
        <v>171248</v>
      </c>
      <c r="K49">
        <v>0</v>
      </c>
      <c r="L49">
        <v>0</v>
      </c>
      <c r="M49">
        <v>0</v>
      </c>
      <c r="N49">
        <v>0</v>
      </c>
      <c r="O49">
        <v>0</v>
      </c>
      <c r="R49">
        <v>171248</v>
      </c>
    </row>
    <row r="50" spans="1:18" x14ac:dyDescent="0.2">
      <c r="A50" t="s">
        <v>68</v>
      </c>
      <c r="D50">
        <v>14800</v>
      </c>
      <c r="F50">
        <v>0</v>
      </c>
      <c r="G50">
        <v>0</v>
      </c>
      <c r="H50">
        <v>0</v>
      </c>
      <c r="I50">
        <v>0</v>
      </c>
      <c r="J50">
        <v>14800</v>
      </c>
      <c r="K50">
        <v>0</v>
      </c>
      <c r="L50">
        <v>0</v>
      </c>
      <c r="M50">
        <v>0</v>
      </c>
      <c r="N50">
        <v>0</v>
      </c>
      <c r="O50">
        <v>0</v>
      </c>
      <c r="R50">
        <v>14800</v>
      </c>
    </row>
    <row r="51" spans="1:18" x14ac:dyDescent="0.2">
      <c r="A51" t="s">
        <v>69</v>
      </c>
      <c r="D51">
        <v>932942</v>
      </c>
      <c r="F51">
        <v>0</v>
      </c>
      <c r="G51">
        <v>0</v>
      </c>
      <c r="H51">
        <v>0</v>
      </c>
      <c r="I51">
        <v>0</v>
      </c>
      <c r="J51">
        <v>932942</v>
      </c>
      <c r="K51">
        <v>0</v>
      </c>
      <c r="L51">
        <v>0</v>
      </c>
      <c r="M51">
        <v>0</v>
      </c>
      <c r="N51">
        <v>0</v>
      </c>
      <c r="O51">
        <v>0</v>
      </c>
      <c r="R51">
        <v>932942</v>
      </c>
    </row>
    <row r="52" spans="1:18" x14ac:dyDescent="0.2">
      <c r="A52" t="s">
        <v>70</v>
      </c>
      <c r="D52">
        <v>51784</v>
      </c>
      <c r="F52">
        <v>0</v>
      </c>
      <c r="G52">
        <v>0</v>
      </c>
      <c r="H52">
        <v>0</v>
      </c>
      <c r="I52">
        <v>0</v>
      </c>
      <c r="J52">
        <v>51784</v>
      </c>
      <c r="K52">
        <v>0</v>
      </c>
      <c r="L52">
        <v>0</v>
      </c>
      <c r="M52">
        <v>0</v>
      </c>
      <c r="N52">
        <v>0</v>
      </c>
      <c r="O52">
        <v>0</v>
      </c>
      <c r="R52">
        <v>51784</v>
      </c>
    </row>
    <row r="53" spans="1:18" x14ac:dyDescent="0.2">
      <c r="A53" t="s">
        <v>71</v>
      </c>
      <c r="D53">
        <v>1382288</v>
      </c>
      <c r="F53">
        <v>0</v>
      </c>
      <c r="G53">
        <v>0</v>
      </c>
      <c r="H53">
        <v>0</v>
      </c>
      <c r="I53">
        <v>0</v>
      </c>
      <c r="J53">
        <v>1382288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1382288</v>
      </c>
    </row>
    <row r="54" spans="1:18" x14ac:dyDescent="0.2">
      <c r="A54" t="s">
        <v>72</v>
      </c>
      <c r="D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</row>
    <row r="55" spans="1:18" x14ac:dyDescent="0.2">
      <c r="A55" t="s">
        <v>73</v>
      </c>
      <c r="D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</row>
    <row r="56" spans="1:18" x14ac:dyDescent="0.2">
      <c r="A56" t="s">
        <v>74</v>
      </c>
      <c r="D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</row>
    <row r="57" spans="1:18" x14ac:dyDescent="0.2">
      <c r="A57" t="s">
        <v>75</v>
      </c>
      <c r="D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</row>
    <row r="58" spans="1:18" x14ac:dyDescent="0.2">
      <c r="A58" t="s">
        <v>76</v>
      </c>
      <c r="D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</row>
    <row r="59" spans="1:18" x14ac:dyDescent="0.2">
      <c r="A59" t="s">
        <v>77</v>
      </c>
      <c r="D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</row>
    <row r="60" spans="1:18" x14ac:dyDescent="0.2">
      <c r="A60" t="s">
        <v>78</v>
      </c>
      <c r="D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R60">
        <v>0</v>
      </c>
    </row>
    <row r="61" spans="1:18" x14ac:dyDescent="0.2">
      <c r="A61" t="s">
        <v>79</v>
      </c>
      <c r="D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</row>
    <row r="62" spans="1:18" x14ac:dyDescent="0.2">
      <c r="A62" t="s">
        <v>80</v>
      </c>
      <c r="D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R62">
        <v>0</v>
      </c>
    </row>
    <row r="63" spans="1:18" x14ac:dyDescent="0.2">
      <c r="A63" t="s">
        <v>81</v>
      </c>
      <c r="D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R63">
        <v>0</v>
      </c>
    </row>
    <row r="64" spans="1:18" x14ac:dyDescent="0.2">
      <c r="A64" t="s">
        <v>82</v>
      </c>
      <c r="D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R64">
        <v>0</v>
      </c>
    </row>
    <row r="65" spans="1:18" x14ac:dyDescent="0.2">
      <c r="A65" t="s">
        <v>83</v>
      </c>
      <c r="D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R65">
        <v>0</v>
      </c>
    </row>
    <row r="66" spans="1:18" x14ac:dyDescent="0.2">
      <c r="A66" t="s">
        <v>84</v>
      </c>
      <c r="D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R66">
        <v>0</v>
      </c>
    </row>
    <row r="67" spans="1:18" x14ac:dyDescent="0.2">
      <c r="A67" t="s">
        <v>85</v>
      </c>
      <c r="D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R67">
        <v>0</v>
      </c>
    </row>
    <row r="68" spans="1:18" x14ac:dyDescent="0.2">
      <c r="A68" t="s">
        <v>86</v>
      </c>
      <c r="D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R68">
        <v>0</v>
      </c>
    </row>
    <row r="69" spans="1:18" x14ac:dyDescent="0.2">
      <c r="A69" t="s">
        <v>87</v>
      </c>
      <c r="D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R69">
        <v>0</v>
      </c>
    </row>
    <row r="70" spans="1:18" x14ac:dyDescent="0.2">
      <c r="A70" t="s">
        <v>88</v>
      </c>
      <c r="D70">
        <v>2179788</v>
      </c>
      <c r="F70">
        <v>200000</v>
      </c>
      <c r="G70">
        <v>507000</v>
      </c>
      <c r="H70">
        <v>7500</v>
      </c>
      <c r="I70">
        <v>0</v>
      </c>
      <c r="J70">
        <v>1382288</v>
      </c>
      <c r="K70">
        <v>22000</v>
      </c>
      <c r="L70">
        <v>0</v>
      </c>
      <c r="M70">
        <v>25000</v>
      </c>
      <c r="N70">
        <v>36000</v>
      </c>
      <c r="O70">
        <v>0</v>
      </c>
      <c r="P70">
        <v>0</v>
      </c>
      <c r="Q70">
        <v>0</v>
      </c>
      <c r="R70">
        <v>2179788</v>
      </c>
    </row>
    <row r="71" spans="1:18" x14ac:dyDescent="0.2">
      <c r="A71" t="s">
        <v>89</v>
      </c>
    </row>
    <row r="72" spans="1:18" x14ac:dyDescent="0.2">
      <c r="A72" t="s">
        <v>90</v>
      </c>
    </row>
    <row r="73" spans="1:18" x14ac:dyDescent="0.2">
      <c r="A73" t="s">
        <v>91</v>
      </c>
    </row>
    <row r="74" spans="1:18" x14ac:dyDescent="0.2">
      <c r="A74" t="s">
        <v>92</v>
      </c>
      <c r="D74">
        <v>2179788</v>
      </c>
      <c r="F74">
        <v>200000</v>
      </c>
      <c r="G74">
        <v>507000</v>
      </c>
      <c r="H74">
        <v>7500</v>
      </c>
      <c r="I74">
        <v>0</v>
      </c>
      <c r="J74">
        <v>1382288</v>
      </c>
      <c r="K74">
        <v>22000</v>
      </c>
      <c r="L74">
        <v>0</v>
      </c>
      <c r="M74">
        <v>25000</v>
      </c>
      <c r="N74">
        <v>36000</v>
      </c>
      <c r="O74">
        <v>0</v>
      </c>
      <c r="P74">
        <v>0</v>
      </c>
      <c r="Q74">
        <v>0</v>
      </c>
      <c r="R74">
        <v>2179788</v>
      </c>
    </row>
    <row r="75" spans="1:18" x14ac:dyDescent="0.2">
      <c r="A75" t="s">
        <v>93</v>
      </c>
      <c r="D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R75">
        <v>0</v>
      </c>
    </row>
    <row r="76" spans="1:18" x14ac:dyDescent="0.2">
      <c r="A76" t="s">
        <v>94</v>
      </c>
      <c r="D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R76">
        <v>0</v>
      </c>
    </row>
    <row r="77" spans="1:18" x14ac:dyDescent="0.2">
      <c r="A77" t="s">
        <v>95</v>
      </c>
      <c r="D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R77">
        <v>0</v>
      </c>
    </row>
    <row r="78" spans="1:18" x14ac:dyDescent="0.2">
      <c r="A78" t="s">
        <v>96</v>
      </c>
      <c r="D78">
        <v>644424.80880008102</v>
      </c>
      <c r="F78">
        <v>311416.85955000005</v>
      </c>
      <c r="G78">
        <v>231363.38650000002</v>
      </c>
      <c r="H78">
        <v>48249.164749999996</v>
      </c>
      <c r="I78">
        <v>41575.287050080922</v>
      </c>
      <c r="J78">
        <v>0</v>
      </c>
      <c r="K78">
        <v>11820.11095</v>
      </c>
      <c r="L78">
        <v>0</v>
      </c>
      <c r="M78">
        <v>0</v>
      </c>
      <c r="N78">
        <v>0</v>
      </c>
      <c r="O78">
        <v>0</v>
      </c>
      <c r="R78">
        <v>644424.80880008102</v>
      </c>
    </row>
    <row r="79" spans="1:18" x14ac:dyDescent="0.2">
      <c r="A79" t="s">
        <v>97</v>
      </c>
      <c r="D79">
        <v>49620.710277606238</v>
      </c>
      <c r="F79">
        <v>23979.098185350005</v>
      </c>
      <c r="G79">
        <v>17814.980760499999</v>
      </c>
      <c r="H79">
        <v>3715.1856857500002</v>
      </c>
      <c r="I79">
        <v>3201.2971028562315</v>
      </c>
      <c r="J79">
        <v>0</v>
      </c>
      <c r="K79">
        <v>910.14854315000002</v>
      </c>
      <c r="L79">
        <v>0</v>
      </c>
      <c r="M79">
        <v>0</v>
      </c>
      <c r="N79">
        <v>0</v>
      </c>
      <c r="O79">
        <v>0</v>
      </c>
      <c r="R79">
        <v>49620.710277606238</v>
      </c>
    </row>
    <row r="80" spans="1:18" x14ac:dyDescent="0.2">
      <c r="A80" t="s">
        <v>98</v>
      </c>
      <c r="D80">
        <v>2255.4868308002833</v>
      </c>
      <c r="F80">
        <v>1100.2720323000003</v>
      </c>
      <c r="G80">
        <v>809.77185275000011</v>
      </c>
      <c r="H80">
        <v>168.87207662500001</v>
      </c>
      <c r="I80">
        <v>145.51350467528323</v>
      </c>
      <c r="J80">
        <v>0</v>
      </c>
      <c r="K80">
        <v>31.057364450000001</v>
      </c>
      <c r="L80">
        <v>0</v>
      </c>
      <c r="M80">
        <v>0</v>
      </c>
      <c r="N80">
        <v>0</v>
      </c>
      <c r="O80">
        <v>0</v>
      </c>
      <c r="R80">
        <v>2255.4868308002833</v>
      </c>
    </row>
    <row r="81" spans="1:18" x14ac:dyDescent="0.2">
      <c r="A81" t="s">
        <v>99</v>
      </c>
      <c r="D81">
        <v>61220.356836007697</v>
      </c>
      <c r="F81">
        <v>29584.601657250012</v>
      </c>
      <c r="G81">
        <v>21979.521717499996</v>
      </c>
      <c r="H81">
        <v>4583.6706512500004</v>
      </c>
      <c r="I81">
        <v>3949.6522697576893</v>
      </c>
      <c r="J81">
        <v>0</v>
      </c>
      <c r="K81">
        <v>1122.9105402499999</v>
      </c>
      <c r="L81">
        <v>0</v>
      </c>
      <c r="M81">
        <v>0</v>
      </c>
      <c r="N81">
        <v>0</v>
      </c>
      <c r="O81">
        <v>0</v>
      </c>
      <c r="R81">
        <v>61220.356836007697</v>
      </c>
    </row>
    <row r="82" spans="1:18" x14ac:dyDescent="0.2">
      <c r="A82" t="s">
        <v>100</v>
      </c>
      <c r="D82">
        <v>38665.488528004862</v>
      </c>
      <c r="F82">
        <v>18861.806268000008</v>
      </c>
      <c r="G82">
        <v>13881.803189999999</v>
      </c>
      <c r="H82">
        <v>2894.949885</v>
      </c>
      <c r="I82">
        <v>2494.5172230048556</v>
      </c>
      <c r="J82">
        <v>0</v>
      </c>
      <c r="K82">
        <v>532.41196200000002</v>
      </c>
      <c r="L82">
        <v>0</v>
      </c>
      <c r="M82">
        <v>0</v>
      </c>
      <c r="N82">
        <v>0</v>
      </c>
      <c r="O82">
        <v>0</v>
      </c>
      <c r="R82">
        <v>38665.488528004862</v>
      </c>
    </row>
    <row r="83" spans="1:18" x14ac:dyDescent="0.2">
      <c r="A83" t="s">
        <v>101</v>
      </c>
      <c r="D83">
        <v>3500</v>
      </c>
      <c r="F83">
        <v>2000</v>
      </c>
      <c r="G83">
        <v>1000</v>
      </c>
      <c r="H83">
        <v>0</v>
      </c>
      <c r="I83">
        <v>500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R83">
        <v>3500</v>
      </c>
    </row>
    <row r="84" spans="1:18" x14ac:dyDescent="0.2">
      <c r="A84" t="s">
        <v>102</v>
      </c>
      <c r="D84">
        <v>211514</v>
      </c>
      <c r="F84">
        <v>0</v>
      </c>
      <c r="G84">
        <v>0</v>
      </c>
      <c r="H84">
        <v>0</v>
      </c>
      <c r="I84">
        <v>0</v>
      </c>
      <c r="J84">
        <v>211514</v>
      </c>
      <c r="K84">
        <v>0</v>
      </c>
      <c r="L84">
        <v>0</v>
      </c>
      <c r="M84">
        <v>0</v>
      </c>
      <c r="N84">
        <v>0</v>
      </c>
      <c r="O84">
        <v>0</v>
      </c>
      <c r="R84">
        <v>211514</v>
      </c>
    </row>
    <row r="85" spans="1:18" x14ac:dyDescent="0.2">
      <c r="A85" t="s">
        <v>103</v>
      </c>
      <c r="D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R85">
        <v>0</v>
      </c>
    </row>
    <row r="86" spans="1:18" x14ac:dyDescent="0.2">
      <c r="A86" t="s">
        <v>104</v>
      </c>
      <c r="D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R86">
        <v>0</v>
      </c>
    </row>
    <row r="87" spans="1:18" x14ac:dyDescent="0.2">
      <c r="A87" t="s">
        <v>105</v>
      </c>
      <c r="D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R87">
        <v>0</v>
      </c>
    </row>
    <row r="88" spans="1:18" x14ac:dyDescent="0.2">
      <c r="A88" t="s">
        <v>106</v>
      </c>
      <c r="D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R88">
        <v>0</v>
      </c>
    </row>
    <row r="89" spans="1:18" x14ac:dyDescent="0.2">
      <c r="A89" t="s">
        <v>107</v>
      </c>
      <c r="D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R89">
        <v>0</v>
      </c>
    </row>
    <row r="90" spans="1:18" x14ac:dyDescent="0.2">
      <c r="A90" t="s">
        <v>108</v>
      </c>
      <c r="D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R90">
        <v>0</v>
      </c>
    </row>
    <row r="91" spans="1:18" x14ac:dyDescent="0.2">
      <c r="A91" t="s">
        <v>109</v>
      </c>
      <c r="D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R91">
        <v>0</v>
      </c>
    </row>
    <row r="92" spans="1:18" x14ac:dyDescent="0.2">
      <c r="A92" t="s">
        <v>110</v>
      </c>
      <c r="D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R92">
        <v>0</v>
      </c>
    </row>
    <row r="93" spans="1:18" x14ac:dyDescent="0.2">
      <c r="A93" t="s">
        <v>111</v>
      </c>
      <c r="D93">
        <v>1011200.8512725001</v>
      </c>
      <c r="F93">
        <v>386942.63769290008</v>
      </c>
      <c r="G93">
        <v>286849.46402075002</v>
      </c>
      <c r="H93">
        <v>59611.843048625</v>
      </c>
      <c r="I93">
        <v>51866.267150374981</v>
      </c>
      <c r="J93">
        <v>211514</v>
      </c>
      <c r="K93">
        <v>14416.639359850002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1011200.8512725001</v>
      </c>
    </row>
    <row r="94" spans="1:18" x14ac:dyDescent="0.2">
      <c r="A94" t="s">
        <v>112</v>
      </c>
      <c r="D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</row>
    <row r="95" spans="1:18" x14ac:dyDescent="0.2">
      <c r="A95" t="s">
        <v>113</v>
      </c>
      <c r="D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</row>
    <row r="96" spans="1:18" x14ac:dyDescent="0.2">
      <c r="A96" t="s">
        <v>114</v>
      </c>
      <c r="D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</row>
    <row r="97" spans="1:18" x14ac:dyDescent="0.2">
      <c r="A97" t="s">
        <v>115</v>
      </c>
      <c r="D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</row>
    <row r="98" spans="1:18" x14ac:dyDescent="0.2">
      <c r="A98" t="s">
        <v>116</v>
      </c>
      <c r="D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</row>
    <row r="99" spans="1:18" x14ac:dyDescent="0.2">
      <c r="A99" t="s">
        <v>117</v>
      </c>
      <c r="D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</row>
    <row r="100" spans="1:18" x14ac:dyDescent="0.2">
      <c r="A100" t="s">
        <v>118</v>
      </c>
      <c r="D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</row>
    <row r="101" spans="1:18" x14ac:dyDescent="0.2">
      <c r="A101" t="s">
        <v>119</v>
      </c>
      <c r="D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R101">
        <v>0</v>
      </c>
    </row>
    <row r="102" spans="1:18" x14ac:dyDescent="0.2">
      <c r="A102" t="s">
        <v>120</v>
      </c>
      <c r="D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</row>
    <row r="103" spans="1:18" x14ac:dyDescent="0.2">
      <c r="A103" t="s">
        <v>121</v>
      </c>
      <c r="D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</row>
    <row r="104" spans="1:18" x14ac:dyDescent="0.2">
      <c r="A104" t="s">
        <v>122</v>
      </c>
      <c r="D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</row>
    <row r="105" spans="1:18" x14ac:dyDescent="0.2">
      <c r="A105" t="s">
        <v>123</v>
      </c>
      <c r="D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</row>
    <row r="106" spans="1:18" x14ac:dyDescent="0.2">
      <c r="A106" t="s">
        <v>124</v>
      </c>
      <c r="D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</row>
    <row r="107" spans="1:18" x14ac:dyDescent="0.2">
      <c r="A107" t="s">
        <v>125</v>
      </c>
      <c r="D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</row>
    <row r="108" spans="1:18" x14ac:dyDescent="0.2">
      <c r="A108" t="s">
        <v>126</v>
      </c>
      <c r="D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</row>
    <row r="109" spans="1:18" x14ac:dyDescent="0.2">
      <c r="A109" t="s">
        <v>127</v>
      </c>
      <c r="D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</row>
    <row r="110" spans="1:18" x14ac:dyDescent="0.2">
      <c r="A110" t="s">
        <v>128</v>
      </c>
      <c r="D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</row>
    <row r="111" spans="1:18" x14ac:dyDescent="0.2">
      <c r="A111" t="s">
        <v>129</v>
      </c>
      <c r="D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</row>
    <row r="112" spans="1:18" x14ac:dyDescent="0.2">
      <c r="A112" t="s">
        <v>130</v>
      </c>
      <c r="D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</row>
    <row r="113" spans="1:20" x14ac:dyDescent="0.2">
      <c r="A113" t="s">
        <v>131</v>
      </c>
      <c r="D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</row>
    <row r="114" spans="1:20" x14ac:dyDescent="0.2">
      <c r="A114" t="s">
        <v>132</v>
      </c>
      <c r="D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</row>
    <row r="115" spans="1:20" x14ac:dyDescent="0.2">
      <c r="A115" t="s">
        <v>133</v>
      </c>
      <c r="D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</row>
    <row r="116" spans="1:20" x14ac:dyDescent="0.2">
      <c r="A116" t="s">
        <v>134</v>
      </c>
      <c r="D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</row>
    <row r="117" spans="1:20" x14ac:dyDescent="0.2">
      <c r="A117" t="s">
        <v>135</v>
      </c>
      <c r="D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R117">
        <v>0</v>
      </c>
    </row>
    <row r="118" spans="1:20" x14ac:dyDescent="0.2">
      <c r="A118" t="s">
        <v>136</v>
      </c>
      <c r="D118">
        <v>22500</v>
      </c>
      <c r="F118">
        <v>0</v>
      </c>
      <c r="G118">
        <v>22500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R118">
        <v>22500</v>
      </c>
    </row>
    <row r="119" spans="1:20" x14ac:dyDescent="0.2">
      <c r="A119" t="s">
        <v>137</v>
      </c>
      <c r="D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R119">
        <v>0</v>
      </c>
    </row>
    <row r="120" spans="1:20" x14ac:dyDescent="0.2">
      <c r="A120" t="s">
        <v>138</v>
      </c>
      <c r="D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R120">
        <v>0</v>
      </c>
    </row>
    <row r="121" spans="1:20" x14ac:dyDescent="0.2">
      <c r="A121" t="s">
        <v>139</v>
      </c>
      <c r="D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R121">
        <v>0</v>
      </c>
    </row>
    <row r="122" spans="1:20" x14ac:dyDescent="0.2">
      <c r="A122" t="s">
        <v>140</v>
      </c>
      <c r="D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R122">
        <v>0</v>
      </c>
    </row>
    <row r="123" spans="1:20" x14ac:dyDescent="0.2">
      <c r="A123" t="s">
        <v>141</v>
      </c>
      <c r="D123">
        <v>3000</v>
      </c>
      <c r="F123">
        <v>0</v>
      </c>
      <c r="G123">
        <v>3000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R123">
        <v>3000</v>
      </c>
      <c r="T123" t="s">
        <v>142</v>
      </c>
    </row>
    <row r="124" spans="1:20" x14ac:dyDescent="0.2">
      <c r="A124" t="s">
        <v>143</v>
      </c>
      <c r="D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R124">
        <v>0</v>
      </c>
    </row>
    <row r="125" spans="1:20" x14ac:dyDescent="0.2">
      <c r="A125" t="s">
        <v>144</v>
      </c>
      <c r="D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R125">
        <v>0</v>
      </c>
    </row>
    <row r="126" spans="1:20" x14ac:dyDescent="0.2">
      <c r="A126" t="s">
        <v>145</v>
      </c>
      <c r="D126">
        <v>25500</v>
      </c>
      <c r="F126">
        <v>0</v>
      </c>
      <c r="G126">
        <v>25500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25500</v>
      </c>
    </row>
    <row r="127" spans="1:20" x14ac:dyDescent="0.2">
      <c r="A127" t="s">
        <v>146</v>
      </c>
      <c r="D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R127">
        <v>0</v>
      </c>
    </row>
    <row r="128" spans="1:20" x14ac:dyDescent="0.2">
      <c r="A128" t="s">
        <v>147</v>
      </c>
      <c r="D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R128">
        <v>0</v>
      </c>
    </row>
    <row r="129" spans="1:18" x14ac:dyDescent="0.2">
      <c r="A129" t="s">
        <v>148</v>
      </c>
      <c r="D129">
        <v>193704</v>
      </c>
      <c r="F129">
        <v>0</v>
      </c>
      <c r="G129">
        <v>0</v>
      </c>
      <c r="H129">
        <v>0</v>
      </c>
      <c r="I129">
        <v>0</v>
      </c>
      <c r="J129">
        <v>193704</v>
      </c>
      <c r="K129">
        <v>0</v>
      </c>
      <c r="L129">
        <v>0</v>
      </c>
      <c r="M129">
        <v>0</v>
      </c>
      <c r="N129">
        <v>0</v>
      </c>
      <c r="O129">
        <v>0</v>
      </c>
      <c r="R129">
        <v>193704</v>
      </c>
    </row>
    <row r="130" spans="1:18" x14ac:dyDescent="0.2">
      <c r="A130" t="s">
        <v>149</v>
      </c>
      <c r="D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R130">
        <v>0</v>
      </c>
    </row>
    <row r="131" spans="1:18" x14ac:dyDescent="0.2">
      <c r="A131" t="s">
        <v>150</v>
      </c>
      <c r="D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R131">
        <v>0</v>
      </c>
    </row>
    <row r="132" spans="1:18" x14ac:dyDescent="0.2">
      <c r="A132" t="s">
        <v>151</v>
      </c>
      <c r="D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R132">
        <v>0</v>
      </c>
    </row>
    <row r="133" spans="1:18" x14ac:dyDescent="0.2">
      <c r="A133" t="s">
        <v>152</v>
      </c>
      <c r="D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R133">
        <v>0</v>
      </c>
    </row>
    <row r="134" spans="1:18" x14ac:dyDescent="0.2">
      <c r="A134" t="s">
        <v>153</v>
      </c>
      <c r="D134">
        <v>193704</v>
      </c>
      <c r="F134">
        <v>0</v>
      </c>
      <c r="G134">
        <v>0</v>
      </c>
      <c r="H134">
        <v>0</v>
      </c>
      <c r="I134">
        <v>0</v>
      </c>
      <c r="J134">
        <v>193704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193704</v>
      </c>
    </row>
    <row r="135" spans="1:18" x14ac:dyDescent="0.2">
      <c r="A135" t="s">
        <v>154</v>
      </c>
      <c r="D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</row>
    <row r="136" spans="1:18" x14ac:dyDescent="0.2">
      <c r="A136" t="s">
        <v>155</v>
      </c>
      <c r="D136">
        <v>44494</v>
      </c>
      <c r="F136">
        <v>0</v>
      </c>
      <c r="G136">
        <v>0</v>
      </c>
      <c r="H136">
        <v>0</v>
      </c>
      <c r="I136">
        <v>0</v>
      </c>
      <c r="J136">
        <v>44494</v>
      </c>
      <c r="K136">
        <v>0</v>
      </c>
      <c r="L136">
        <v>0</v>
      </c>
      <c r="M136">
        <v>0</v>
      </c>
      <c r="N136">
        <v>0</v>
      </c>
      <c r="O136">
        <v>0</v>
      </c>
      <c r="R136">
        <v>44494</v>
      </c>
    </row>
    <row r="137" spans="1:18" x14ac:dyDescent="0.2">
      <c r="A137" t="s">
        <v>156</v>
      </c>
      <c r="D137">
        <v>20300</v>
      </c>
      <c r="F137">
        <v>4200</v>
      </c>
      <c r="G137">
        <v>3500</v>
      </c>
      <c r="H137">
        <v>0</v>
      </c>
      <c r="I137">
        <v>2100</v>
      </c>
      <c r="J137">
        <v>0</v>
      </c>
      <c r="K137">
        <v>0</v>
      </c>
      <c r="L137">
        <v>10500</v>
      </c>
      <c r="M137">
        <v>0</v>
      </c>
      <c r="N137">
        <v>0</v>
      </c>
      <c r="O137">
        <v>0</v>
      </c>
      <c r="R137">
        <v>20300</v>
      </c>
    </row>
    <row r="138" spans="1:18" x14ac:dyDescent="0.2">
      <c r="A138" t="s">
        <v>157</v>
      </c>
      <c r="D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R138">
        <v>0</v>
      </c>
    </row>
    <row r="139" spans="1:18" x14ac:dyDescent="0.2">
      <c r="A139" t="s">
        <v>158</v>
      </c>
      <c r="D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R139">
        <v>0</v>
      </c>
    </row>
    <row r="140" spans="1:18" x14ac:dyDescent="0.2">
      <c r="A140" t="s">
        <v>159</v>
      </c>
      <c r="D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R140">
        <v>0</v>
      </c>
    </row>
    <row r="141" spans="1:18" x14ac:dyDescent="0.2">
      <c r="A141" t="s">
        <v>160</v>
      </c>
      <c r="D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R141">
        <v>0</v>
      </c>
    </row>
    <row r="142" spans="1:18" x14ac:dyDescent="0.2">
      <c r="A142" t="s">
        <v>161</v>
      </c>
      <c r="D142">
        <v>19200</v>
      </c>
      <c r="F142">
        <v>1000</v>
      </c>
      <c r="G142">
        <v>2200</v>
      </c>
      <c r="H142">
        <v>0</v>
      </c>
      <c r="I142">
        <v>0</v>
      </c>
      <c r="J142">
        <v>0</v>
      </c>
      <c r="K142">
        <v>0</v>
      </c>
      <c r="L142">
        <v>16000</v>
      </c>
      <c r="M142">
        <v>0</v>
      </c>
      <c r="N142">
        <v>0</v>
      </c>
      <c r="O142">
        <v>0</v>
      </c>
      <c r="R142">
        <v>19200</v>
      </c>
    </row>
    <row r="143" spans="1:18" x14ac:dyDescent="0.2">
      <c r="A143" t="s">
        <v>162</v>
      </c>
      <c r="D143">
        <v>6720</v>
      </c>
      <c r="F143">
        <v>350</v>
      </c>
      <c r="G143">
        <v>770</v>
      </c>
      <c r="H143">
        <v>0</v>
      </c>
      <c r="I143">
        <v>0</v>
      </c>
      <c r="J143">
        <v>0</v>
      </c>
      <c r="K143">
        <v>0</v>
      </c>
      <c r="L143">
        <v>5600</v>
      </c>
      <c r="M143">
        <v>0</v>
      </c>
      <c r="N143">
        <v>0</v>
      </c>
      <c r="O143">
        <v>0</v>
      </c>
      <c r="R143">
        <v>6720</v>
      </c>
    </row>
    <row r="144" spans="1:18" x14ac:dyDescent="0.2">
      <c r="A144" t="s">
        <v>163</v>
      </c>
      <c r="D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R144">
        <v>0</v>
      </c>
    </row>
    <row r="145" spans="1:18" x14ac:dyDescent="0.2">
      <c r="A145" t="s">
        <v>164</v>
      </c>
      <c r="D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R145">
        <v>0</v>
      </c>
    </row>
    <row r="146" spans="1:18" x14ac:dyDescent="0.2">
      <c r="A146" t="s">
        <v>165</v>
      </c>
      <c r="D146">
        <v>28000</v>
      </c>
      <c r="F146">
        <v>2000</v>
      </c>
      <c r="G146">
        <v>1500</v>
      </c>
      <c r="H146">
        <v>20000</v>
      </c>
      <c r="I146">
        <v>0</v>
      </c>
      <c r="J146">
        <v>0</v>
      </c>
      <c r="K146">
        <v>0</v>
      </c>
      <c r="L146">
        <v>0</v>
      </c>
      <c r="M146">
        <v>4500</v>
      </c>
      <c r="N146">
        <v>0</v>
      </c>
      <c r="O146">
        <v>0</v>
      </c>
      <c r="R146">
        <v>28000</v>
      </c>
    </row>
    <row r="147" spans="1:18" x14ac:dyDescent="0.2">
      <c r="A147" t="s">
        <v>166</v>
      </c>
      <c r="D147">
        <v>118714</v>
      </c>
      <c r="F147">
        <v>7550</v>
      </c>
      <c r="G147">
        <v>7970</v>
      </c>
      <c r="H147">
        <v>20000</v>
      </c>
      <c r="I147">
        <v>2100</v>
      </c>
      <c r="J147">
        <v>44494</v>
      </c>
      <c r="K147">
        <v>0</v>
      </c>
      <c r="L147">
        <v>32100</v>
      </c>
      <c r="M147">
        <v>4500</v>
      </c>
      <c r="N147">
        <v>0</v>
      </c>
      <c r="O147">
        <v>0</v>
      </c>
      <c r="P147">
        <v>0</v>
      </c>
      <c r="Q147">
        <v>0</v>
      </c>
      <c r="R147">
        <v>118714</v>
      </c>
    </row>
    <row r="148" spans="1:18" x14ac:dyDescent="0.2">
      <c r="A148" t="s">
        <v>167</v>
      </c>
      <c r="D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</row>
    <row r="149" spans="1:18" x14ac:dyDescent="0.2">
      <c r="A149" t="s">
        <v>168</v>
      </c>
      <c r="D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</row>
    <row r="150" spans="1:18" x14ac:dyDescent="0.2">
      <c r="A150" t="s">
        <v>169</v>
      </c>
      <c r="D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</row>
    <row r="151" spans="1:18" x14ac:dyDescent="0.2">
      <c r="A151" t="s">
        <v>170</v>
      </c>
      <c r="D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</row>
    <row r="152" spans="1:18" x14ac:dyDescent="0.2">
      <c r="A152" t="s">
        <v>171</v>
      </c>
      <c r="D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</row>
    <row r="153" spans="1:18" x14ac:dyDescent="0.2">
      <c r="A153" t="s">
        <v>172</v>
      </c>
      <c r="D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</row>
    <row r="154" spans="1:18" x14ac:dyDescent="0.2">
      <c r="A154" t="s">
        <v>173</v>
      </c>
      <c r="D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</row>
    <row r="155" spans="1:18" x14ac:dyDescent="0.2">
      <c r="A155" t="s">
        <v>174</v>
      </c>
      <c r="D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</row>
    <row r="156" spans="1:18" x14ac:dyDescent="0.2">
      <c r="A156" t="s">
        <v>175</v>
      </c>
      <c r="D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</row>
    <row r="157" spans="1:18" x14ac:dyDescent="0.2">
      <c r="A157" t="s">
        <v>176</v>
      </c>
      <c r="D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R157">
        <v>0</v>
      </c>
    </row>
    <row r="158" spans="1:18" x14ac:dyDescent="0.2">
      <c r="A158" t="s">
        <v>177</v>
      </c>
      <c r="D158">
        <v>14600</v>
      </c>
      <c r="F158">
        <v>14600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R158">
        <v>14600</v>
      </c>
    </row>
    <row r="159" spans="1:18" x14ac:dyDescent="0.2">
      <c r="A159" t="s">
        <v>178</v>
      </c>
      <c r="D159">
        <v>8000</v>
      </c>
      <c r="F159">
        <v>8000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R159">
        <v>8000</v>
      </c>
    </row>
    <row r="160" spans="1:18" x14ac:dyDescent="0.2">
      <c r="A160" t="s">
        <v>179</v>
      </c>
      <c r="D160">
        <v>6000</v>
      </c>
      <c r="F160">
        <v>2400</v>
      </c>
      <c r="G160">
        <v>1800</v>
      </c>
      <c r="H160">
        <v>600</v>
      </c>
      <c r="I160">
        <v>1200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R160">
        <v>6000</v>
      </c>
    </row>
    <row r="161" spans="1:20" x14ac:dyDescent="0.2">
      <c r="A161" t="s">
        <v>180</v>
      </c>
      <c r="D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R161">
        <v>0</v>
      </c>
    </row>
    <row r="162" spans="1:20" x14ac:dyDescent="0.2">
      <c r="A162" t="s">
        <v>181</v>
      </c>
      <c r="D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R162">
        <v>0</v>
      </c>
    </row>
    <row r="163" spans="1:20" x14ac:dyDescent="0.2">
      <c r="A163" t="s">
        <v>182</v>
      </c>
      <c r="D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R163">
        <v>0</v>
      </c>
    </row>
    <row r="164" spans="1:20" x14ac:dyDescent="0.2">
      <c r="A164" t="s">
        <v>183</v>
      </c>
      <c r="D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R164">
        <v>0</v>
      </c>
    </row>
    <row r="165" spans="1:20" x14ac:dyDescent="0.2">
      <c r="A165" t="s">
        <v>184</v>
      </c>
      <c r="D165">
        <v>28600</v>
      </c>
      <c r="F165">
        <v>25000</v>
      </c>
      <c r="G165">
        <v>1800</v>
      </c>
      <c r="H165">
        <v>600</v>
      </c>
      <c r="I165">
        <v>1200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28600</v>
      </c>
    </row>
    <row r="166" spans="1:20" x14ac:dyDescent="0.2">
      <c r="A166" t="s">
        <v>185</v>
      </c>
      <c r="D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</row>
    <row r="167" spans="1:20" x14ac:dyDescent="0.2">
      <c r="A167" t="s">
        <v>186</v>
      </c>
      <c r="D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</row>
    <row r="168" spans="1:20" x14ac:dyDescent="0.2">
      <c r="A168" t="s">
        <v>187</v>
      </c>
      <c r="D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</row>
    <row r="169" spans="1:20" x14ac:dyDescent="0.2">
      <c r="A169" t="s">
        <v>188</v>
      </c>
      <c r="D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</row>
    <row r="170" spans="1:20" x14ac:dyDescent="0.2">
      <c r="A170" t="s">
        <v>189</v>
      </c>
      <c r="D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R170">
        <v>0</v>
      </c>
    </row>
    <row r="171" spans="1:20" x14ac:dyDescent="0.2">
      <c r="A171" t="s">
        <v>190</v>
      </c>
      <c r="D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R171">
        <v>0</v>
      </c>
    </row>
    <row r="172" spans="1:20" x14ac:dyDescent="0.2">
      <c r="A172" t="s">
        <v>191</v>
      </c>
      <c r="D172">
        <v>6000</v>
      </c>
      <c r="F172">
        <v>6000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R172">
        <v>6000</v>
      </c>
    </row>
    <row r="173" spans="1:20" x14ac:dyDescent="0.2">
      <c r="A173" t="s">
        <v>192</v>
      </c>
      <c r="D173">
        <v>13000</v>
      </c>
      <c r="F173">
        <v>13000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R173">
        <v>13000</v>
      </c>
      <c r="T173" t="s">
        <v>193</v>
      </c>
    </row>
    <row r="174" spans="1:20" x14ac:dyDescent="0.2">
      <c r="A174" t="s">
        <v>194</v>
      </c>
      <c r="D174">
        <v>19000</v>
      </c>
      <c r="F174">
        <v>19000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19000</v>
      </c>
    </row>
    <row r="175" spans="1:20" x14ac:dyDescent="0.2">
      <c r="A175" t="s">
        <v>195</v>
      </c>
      <c r="D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R175">
        <v>0</v>
      </c>
    </row>
    <row r="176" spans="1:20" x14ac:dyDescent="0.2">
      <c r="A176" t="s">
        <v>196</v>
      </c>
      <c r="D176">
        <v>3000</v>
      </c>
      <c r="F176">
        <v>3000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R176">
        <v>3000</v>
      </c>
    </row>
    <row r="177" spans="1:20" x14ac:dyDescent="0.2">
      <c r="A177" t="s">
        <v>197</v>
      </c>
      <c r="D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R177">
        <v>0</v>
      </c>
    </row>
    <row r="178" spans="1:20" x14ac:dyDescent="0.2">
      <c r="A178" t="s">
        <v>198</v>
      </c>
      <c r="D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R178">
        <v>0</v>
      </c>
    </row>
    <row r="179" spans="1:20" x14ac:dyDescent="0.2">
      <c r="A179" t="s">
        <v>199</v>
      </c>
      <c r="D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R179">
        <v>0</v>
      </c>
    </row>
    <row r="180" spans="1:20" x14ac:dyDescent="0.2">
      <c r="A180" t="s">
        <v>200</v>
      </c>
      <c r="D180">
        <v>1250</v>
      </c>
      <c r="F180">
        <v>1250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R180">
        <v>1250</v>
      </c>
    </row>
    <row r="181" spans="1:20" x14ac:dyDescent="0.2">
      <c r="A181" t="s">
        <v>201</v>
      </c>
      <c r="D181">
        <v>2000</v>
      </c>
      <c r="F181">
        <v>2000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R181">
        <v>2000</v>
      </c>
    </row>
    <row r="182" spans="1:20" x14ac:dyDescent="0.2">
      <c r="A182" t="s">
        <v>202</v>
      </c>
      <c r="D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R182">
        <v>0</v>
      </c>
    </row>
    <row r="183" spans="1:20" x14ac:dyDescent="0.2">
      <c r="A183" t="s">
        <v>203</v>
      </c>
      <c r="D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R183">
        <v>0</v>
      </c>
    </row>
    <row r="184" spans="1:20" x14ac:dyDescent="0.2">
      <c r="A184" t="s">
        <v>204</v>
      </c>
      <c r="D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R184">
        <v>0</v>
      </c>
    </row>
    <row r="185" spans="1:20" x14ac:dyDescent="0.2">
      <c r="A185" t="s">
        <v>205</v>
      </c>
      <c r="D185">
        <v>3000</v>
      </c>
      <c r="F185">
        <v>3000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R185">
        <v>3000</v>
      </c>
      <c r="T185" t="s">
        <v>206</v>
      </c>
    </row>
    <row r="186" spans="1:20" x14ac:dyDescent="0.2">
      <c r="A186" t="s">
        <v>207</v>
      </c>
      <c r="D186">
        <v>4100</v>
      </c>
      <c r="F186">
        <v>4100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R186">
        <v>4100</v>
      </c>
      <c r="T186" t="s">
        <v>208</v>
      </c>
    </row>
    <row r="187" spans="1:20" x14ac:dyDescent="0.2">
      <c r="A187" t="s">
        <v>209</v>
      </c>
      <c r="D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R187">
        <v>0</v>
      </c>
    </row>
    <row r="188" spans="1:20" x14ac:dyDescent="0.2">
      <c r="A188" t="s">
        <v>210</v>
      </c>
      <c r="D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R188">
        <v>0</v>
      </c>
    </row>
    <row r="189" spans="1:20" x14ac:dyDescent="0.2">
      <c r="A189" t="s">
        <v>211</v>
      </c>
      <c r="D189">
        <v>13350</v>
      </c>
      <c r="F189">
        <v>13350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13350</v>
      </c>
    </row>
    <row r="190" spans="1:20" x14ac:dyDescent="0.2">
      <c r="A190" t="s">
        <v>212</v>
      </c>
      <c r="D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</row>
    <row r="191" spans="1:20" x14ac:dyDescent="0.2">
      <c r="A191" t="s">
        <v>213</v>
      </c>
      <c r="D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</row>
    <row r="192" spans="1:20" x14ac:dyDescent="0.2">
      <c r="A192" t="s">
        <v>214</v>
      </c>
      <c r="D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</row>
    <row r="193" spans="1:18" x14ac:dyDescent="0.2">
      <c r="A193" t="s">
        <v>215</v>
      </c>
      <c r="D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</row>
    <row r="194" spans="1:18" x14ac:dyDescent="0.2">
      <c r="A194" t="s">
        <v>216</v>
      </c>
      <c r="D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</row>
    <row r="195" spans="1:18" x14ac:dyDescent="0.2">
      <c r="A195" t="s">
        <v>217</v>
      </c>
      <c r="D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</row>
    <row r="196" spans="1:18" x14ac:dyDescent="0.2">
      <c r="A196" t="s">
        <v>218</v>
      </c>
      <c r="D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R196">
        <v>0</v>
      </c>
    </row>
    <row r="197" spans="1:18" x14ac:dyDescent="0.2">
      <c r="A197" t="s">
        <v>219</v>
      </c>
      <c r="D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R197">
        <v>0</v>
      </c>
    </row>
    <row r="198" spans="1:18" x14ac:dyDescent="0.2">
      <c r="A198" t="s">
        <v>220</v>
      </c>
      <c r="D198">
        <v>15000</v>
      </c>
      <c r="F198">
        <v>15000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R198">
        <v>15000</v>
      </c>
    </row>
    <row r="199" spans="1:18" x14ac:dyDescent="0.2">
      <c r="A199" t="s">
        <v>221</v>
      </c>
      <c r="D199">
        <v>2200</v>
      </c>
      <c r="F199">
        <v>2200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R199">
        <v>2200</v>
      </c>
    </row>
    <row r="200" spans="1:18" x14ac:dyDescent="0.2">
      <c r="A200" t="s">
        <v>222</v>
      </c>
      <c r="D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R200">
        <v>0</v>
      </c>
    </row>
    <row r="201" spans="1:18" x14ac:dyDescent="0.2">
      <c r="A201" t="s">
        <v>223</v>
      </c>
      <c r="D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R201">
        <v>0</v>
      </c>
    </row>
    <row r="202" spans="1:18" x14ac:dyDescent="0.2">
      <c r="A202" t="s">
        <v>224</v>
      </c>
      <c r="D202">
        <v>1000</v>
      </c>
      <c r="F202">
        <v>1000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R202">
        <v>1000</v>
      </c>
    </row>
    <row r="203" spans="1:18" x14ac:dyDescent="0.2">
      <c r="A203" t="s">
        <v>225</v>
      </c>
      <c r="D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R203">
        <v>0</v>
      </c>
    </row>
    <row r="204" spans="1:18" x14ac:dyDescent="0.2">
      <c r="A204" t="s">
        <v>226</v>
      </c>
      <c r="D204">
        <v>1000</v>
      </c>
      <c r="F204">
        <v>1000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R204">
        <v>1000</v>
      </c>
    </row>
    <row r="205" spans="1:18" x14ac:dyDescent="0.2">
      <c r="A205" t="s">
        <v>227</v>
      </c>
      <c r="D205">
        <v>7000</v>
      </c>
      <c r="F205">
        <v>7000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R205">
        <v>7000</v>
      </c>
    </row>
    <row r="206" spans="1:18" x14ac:dyDescent="0.2">
      <c r="A206" t="s">
        <v>228</v>
      </c>
      <c r="D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R206">
        <v>0</v>
      </c>
    </row>
    <row r="207" spans="1:18" x14ac:dyDescent="0.2">
      <c r="A207" t="s">
        <v>229</v>
      </c>
      <c r="D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R207">
        <v>0</v>
      </c>
    </row>
    <row r="208" spans="1:18" x14ac:dyDescent="0.2">
      <c r="A208" t="s">
        <v>230</v>
      </c>
      <c r="D208">
        <v>8000</v>
      </c>
      <c r="F208">
        <v>8000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R208">
        <v>8000</v>
      </c>
    </row>
    <row r="209" spans="1:20" x14ac:dyDescent="0.2">
      <c r="A209" t="s">
        <v>231</v>
      </c>
      <c r="D209">
        <v>9500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9500</v>
      </c>
      <c r="N209">
        <v>0</v>
      </c>
      <c r="O209">
        <v>0</v>
      </c>
      <c r="R209">
        <v>9500</v>
      </c>
      <c r="T209" t="s">
        <v>232</v>
      </c>
    </row>
    <row r="210" spans="1:20" x14ac:dyDescent="0.2">
      <c r="A210" t="s">
        <v>233</v>
      </c>
      <c r="D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R210">
        <v>0</v>
      </c>
    </row>
    <row r="211" spans="1:20" x14ac:dyDescent="0.2">
      <c r="A211" t="s">
        <v>234</v>
      </c>
      <c r="D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R211">
        <v>0</v>
      </c>
    </row>
    <row r="212" spans="1:20" x14ac:dyDescent="0.2">
      <c r="A212" t="s">
        <v>235</v>
      </c>
      <c r="D212">
        <v>43700</v>
      </c>
      <c r="F212">
        <v>34200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9500</v>
      </c>
      <c r="N212">
        <v>0</v>
      </c>
      <c r="O212">
        <v>0</v>
      </c>
      <c r="P212">
        <v>0</v>
      </c>
      <c r="Q212">
        <v>0</v>
      </c>
      <c r="R212">
        <v>43700</v>
      </c>
    </row>
    <row r="213" spans="1:20" x14ac:dyDescent="0.2">
      <c r="A213" t="s">
        <v>236</v>
      </c>
      <c r="D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</row>
    <row r="214" spans="1:20" x14ac:dyDescent="0.2">
      <c r="A214" t="s">
        <v>237</v>
      </c>
      <c r="D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R214">
        <v>0</v>
      </c>
    </row>
    <row r="215" spans="1:20" x14ac:dyDescent="0.2">
      <c r="A215" t="s">
        <v>238</v>
      </c>
      <c r="D215">
        <v>10000</v>
      </c>
      <c r="F215">
        <v>500</v>
      </c>
      <c r="G215">
        <v>9500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R215">
        <v>10000</v>
      </c>
    </row>
    <row r="216" spans="1:20" x14ac:dyDescent="0.2">
      <c r="A216" t="s">
        <v>239</v>
      </c>
      <c r="D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R216">
        <v>0</v>
      </c>
    </row>
    <row r="217" spans="1:20" x14ac:dyDescent="0.2">
      <c r="A217" t="s">
        <v>240</v>
      </c>
      <c r="D217">
        <v>12000</v>
      </c>
      <c r="F217">
        <v>0</v>
      </c>
      <c r="G217">
        <v>12000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R217">
        <v>12000</v>
      </c>
      <c r="T217" t="s">
        <v>435</v>
      </c>
    </row>
    <row r="218" spans="1:20" x14ac:dyDescent="0.2">
      <c r="A218" t="s">
        <v>241</v>
      </c>
      <c r="D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R218">
        <v>0</v>
      </c>
    </row>
    <row r="219" spans="1:20" x14ac:dyDescent="0.2">
      <c r="A219" t="s">
        <v>242</v>
      </c>
      <c r="D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R219">
        <v>0</v>
      </c>
    </row>
    <row r="220" spans="1:20" x14ac:dyDescent="0.2">
      <c r="A220" t="s">
        <v>243</v>
      </c>
      <c r="D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R220">
        <v>0</v>
      </c>
    </row>
    <row r="221" spans="1:20" x14ac:dyDescent="0.2">
      <c r="A221" t="s">
        <v>244</v>
      </c>
      <c r="D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R221">
        <v>0</v>
      </c>
    </row>
    <row r="222" spans="1:20" x14ac:dyDescent="0.2">
      <c r="A222" t="s">
        <v>245</v>
      </c>
      <c r="D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R222">
        <v>0</v>
      </c>
    </row>
    <row r="223" spans="1:20" x14ac:dyDescent="0.2">
      <c r="A223" t="s">
        <v>246</v>
      </c>
      <c r="D223">
        <v>48000</v>
      </c>
      <c r="F223">
        <v>0</v>
      </c>
      <c r="G223">
        <v>48000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R223">
        <v>48000</v>
      </c>
    </row>
    <row r="224" spans="1:20" x14ac:dyDescent="0.2">
      <c r="A224" t="s">
        <v>247</v>
      </c>
      <c r="D224">
        <v>5000</v>
      </c>
      <c r="F224">
        <v>0</v>
      </c>
      <c r="G224">
        <v>5000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R224">
        <v>5000</v>
      </c>
      <c r="T224" t="s">
        <v>248</v>
      </c>
    </row>
    <row r="225" spans="1:20" x14ac:dyDescent="0.2">
      <c r="A225" t="s">
        <v>249</v>
      </c>
      <c r="D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R225">
        <v>0</v>
      </c>
    </row>
    <row r="226" spans="1:20" x14ac:dyDescent="0.2">
      <c r="A226" t="s">
        <v>250</v>
      </c>
      <c r="D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R226">
        <v>0</v>
      </c>
    </row>
    <row r="227" spans="1:20" x14ac:dyDescent="0.2">
      <c r="A227" t="s">
        <v>251</v>
      </c>
      <c r="D227">
        <v>75000</v>
      </c>
      <c r="F227">
        <v>500</v>
      </c>
      <c r="G227">
        <v>74500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75000</v>
      </c>
    </row>
    <row r="228" spans="1:20" x14ac:dyDescent="0.2">
      <c r="A228" t="s">
        <v>252</v>
      </c>
      <c r="D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R228">
        <v>0</v>
      </c>
    </row>
    <row r="229" spans="1:20" x14ac:dyDescent="0.2">
      <c r="A229" t="s">
        <v>253</v>
      </c>
      <c r="D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R229">
        <v>0</v>
      </c>
    </row>
    <row r="230" spans="1:20" x14ac:dyDescent="0.2">
      <c r="A230" t="s">
        <v>254</v>
      </c>
      <c r="D230">
        <v>7800</v>
      </c>
      <c r="F230">
        <v>7000</v>
      </c>
      <c r="G230">
        <v>800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R230">
        <v>7800</v>
      </c>
      <c r="T230" t="s">
        <v>255</v>
      </c>
    </row>
    <row r="231" spans="1:20" x14ac:dyDescent="0.2">
      <c r="A231" t="s">
        <v>256</v>
      </c>
      <c r="D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R231">
        <v>0</v>
      </c>
    </row>
    <row r="232" spans="1:20" x14ac:dyDescent="0.2">
      <c r="A232" t="s">
        <v>257</v>
      </c>
      <c r="D232">
        <v>101500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15000</v>
      </c>
      <c r="N232">
        <v>86500</v>
      </c>
      <c r="O232">
        <v>0</v>
      </c>
      <c r="R232">
        <v>101500</v>
      </c>
    </row>
    <row r="233" spans="1:20" x14ac:dyDescent="0.2">
      <c r="A233" t="s">
        <v>258</v>
      </c>
      <c r="D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R233">
        <v>0</v>
      </c>
    </row>
    <row r="234" spans="1:20" x14ac:dyDescent="0.2">
      <c r="A234" t="s">
        <v>259</v>
      </c>
      <c r="D234">
        <v>4400</v>
      </c>
      <c r="F234">
        <v>1200</v>
      </c>
      <c r="G234">
        <v>200</v>
      </c>
      <c r="H234">
        <v>0</v>
      </c>
      <c r="I234">
        <v>3000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R234">
        <v>4400</v>
      </c>
      <c r="T234" t="s">
        <v>260</v>
      </c>
    </row>
    <row r="235" spans="1:20" x14ac:dyDescent="0.2">
      <c r="A235" t="s">
        <v>261</v>
      </c>
      <c r="D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R235">
        <v>0</v>
      </c>
    </row>
    <row r="236" spans="1:20" x14ac:dyDescent="0.2">
      <c r="A236" t="s">
        <v>262</v>
      </c>
      <c r="D236">
        <v>113700</v>
      </c>
      <c r="F236">
        <v>8200</v>
      </c>
      <c r="G236">
        <v>1000</v>
      </c>
      <c r="H236">
        <v>0</v>
      </c>
      <c r="I236">
        <v>3000</v>
      </c>
      <c r="J236">
        <v>0</v>
      </c>
      <c r="K236">
        <v>0</v>
      </c>
      <c r="L236">
        <v>0</v>
      </c>
      <c r="M236">
        <v>15000</v>
      </c>
      <c r="N236">
        <v>86500</v>
      </c>
      <c r="O236">
        <v>0</v>
      </c>
      <c r="P236">
        <v>0</v>
      </c>
      <c r="Q236">
        <v>0</v>
      </c>
      <c r="R236">
        <v>113700</v>
      </c>
    </row>
    <row r="237" spans="1:20" x14ac:dyDescent="0.2">
      <c r="A237" t="s">
        <v>263</v>
      </c>
      <c r="D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</row>
    <row r="238" spans="1:20" x14ac:dyDescent="0.2">
      <c r="A238" t="s">
        <v>264</v>
      </c>
      <c r="D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</row>
    <row r="239" spans="1:20" x14ac:dyDescent="0.2">
      <c r="A239" t="s">
        <v>265</v>
      </c>
      <c r="D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</row>
    <row r="240" spans="1:20" x14ac:dyDescent="0.2">
      <c r="A240" t="s">
        <v>266</v>
      </c>
      <c r="D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R240">
        <v>0</v>
      </c>
    </row>
    <row r="241" spans="1:18" x14ac:dyDescent="0.2">
      <c r="A241" t="s">
        <v>267</v>
      </c>
      <c r="D241">
        <v>880792</v>
      </c>
      <c r="F241">
        <v>0</v>
      </c>
      <c r="G241">
        <v>0</v>
      </c>
      <c r="H241">
        <v>0</v>
      </c>
      <c r="I241">
        <v>0</v>
      </c>
      <c r="J241">
        <v>880792</v>
      </c>
      <c r="K241">
        <v>0</v>
      </c>
      <c r="L241">
        <v>0</v>
      </c>
      <c r="M241">
        <v>0</v>
      </c>
      <c r="N241">
        <v>0</v>
      </c>
      <c r="O241">
        <v>0</v>
      </c>
      <c r="R241">
        <v>880792</v>
      </c>
    </row>
    <row r="242" spans="1:18" x14ac:dyDescent="0.2">
      <c r="A242" t="s">
        <v>268</v>
      </c>
      <c r="D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R242">
        <v>0</v>
      </c>
    </row>
    <row r="243" spans="1:18" x14ac:dyDescent="0.2">
      <c r="A243" t="s">
        <v>269</v>
      </c>
      <c r="D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R243">
        <v>0</v>
      </c>
    </row>
    <row r="244" spans="1:18" x14ac:dyDescent="0.2">
      <c r="A244" t="s">
        <v>270</v>
      </c>
      <c r="D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R244">
        <v>0</v>
      </c>
    </row>
    <row r="245" spans="1:18" x14ac:dyDescent="0.2">
      <c r="A245" t="s">
        <v>271</v>
      </c>
      <c r="D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R245">
        <v>0</v>
      </c>
    </row>
    <row r="246" spans="1:18" x14ac:dyDescent="0.2">
      <c r="A246" t="s">
        <v>272</v>
      </c>
      <c r="D246">
        <v>880792</v>
      </c>
      <c r="F246">
        <v>0</v>
      </c>
      <c r="G246">
        <v>0</v>
      </c>
      <c r="H246">
        <v>0</v>
      </c>
      <c r="I246">
        <v>0</v>
      </c>
      <c r="J246">
        <v>880792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880792</v>
      </c>
    </row>
    <row r="247" spans="1:18" x14ac:dyDescent="0.2">
      <c r="A247" t="s">
        <v>273</v>
      </c>
      <c r="D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R247">
        <v>0</v>
      </c>
    </row>
    <row r="248" spans="1:18" x14ac:dyDescent="0.2">
      <c r="A248" t="s">
        <v>274</v>
      </c>
      <c r="D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R248">
        <v>0</v>
      </c>
    </row>
    <row r="249" spans="1:18" x14ac:dyDescent="0.2">
      <c r="A249" t="s">
        <v>275</v>
      </c>
      <c r="D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R249">
        <v>0</v>
      </c>
    </row>
    <row r="250" spans="1:18" x14ac:dyDescent="0.2">
      <c r="A250" t="s">
        <v>276</v>
      </c>
      <c r="D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R250">
        <v>0</v>
      </c>
    </row>
    <row r="251" spans="1:18" x14ac:dyDescent="0.2">
      <c r="A251" t="s">
        <v>277</v>
      </c>
      <c r="D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R251">
        <v>0</v>
      </c>
    </row>
    <row r="252" spans="1:18" x14ac:dyDescent="0.2">
      <c r="A252" t="s">
        <v>278</v>
      </c>
      <c r="D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R252">
        <v>0</v>
      </c>
    </row>
    <row r="253" spans="1:18" x14ac:dyDescent="0.2">
      <c r="A253" t="s">
        <v>279</v>
      </c>
      <c r="D253">
        <v>2523260.8512725001</v>
      </c>
      <c r="F253">
        <v>494742.63769290008</v>
      </c>
      <c r="G253">
        <v>397619.46402075002</v>
      </c>
      <c r="H253">
        <v>80211.843048625</v>
      </c>
      <c r="I253">
        <v>58166.267150374981</v>
      </c>
      <c r="J253">
        <v>1330504</v>
      </c>
      <c r="K253">
        <v>14416.639359850002</v>
      </c>
      <c r="L253">
        <v>32100</v>
      </c>
      <c r="M253">
        <v>29000</v>
      </c>
      <c r="N253">
        <v>86500</v>
      </c>
      <c r="O253">
        <v>0</v>
      </c>
      <c r="P253">
        <v>0</v>
      </c>
      <c r="Q253">
        <v>0</v>
      </c>
      <c r="R253">
        <v>2523260.8512725001</v>
      </c>
    </row>
    <row r="254" spans="1:18" x14ac:dyDescent="0.2">
      <c r="A254" t="s">
        <v>280</v>
      </c>
      <c r="D254">
        <v>-343472.85127250012</v>
      </c>
      <c r="F254">
        <v>-294742.63769290008</v>
      </c>
      <c r="G254">
        <v>109380.53597924998</v>
      </c>
      <c r="H254">
        <v>-72711.843048625</v>
      </c>
      <c r="I254">
        <v>-58166.267150374981</v>
      </c>
      <c r="J254">
        <v>51784</v>
      </c>
      <c r="K254">
        <v>7583.3606401499983</v>
      </c>
      <c r="L254">
        <v>-32100</v>
      </c>
      <c r="M254">
        <v>-4000</v>
      </c>
      <c r="N254">
        <v>-50500</v>
      </c>
      <c r="O254">
        <v>0</v>
      </c>
      <c r="P254">
        <v>0</v>
      </c>
      <c r="Q254">
        <v>0</v>
      </c>
      <c r="R254">
        <v>-343472.85127250012</v>
      </c>
    </row>
    <row r="255" spans="1:18" x14ac:dyDescent="0.2">
      <c r="A255" t="s">
        <v>281</v>
      </c>
      <c r="D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R255">
        <v>0</v>
      </c>
    </row>
    <row r="256" spans="1:18" x14ac:dyDescent="0.2">
      <c r="A256" t="s">
        <v>282</v>
      </c>
      <c r="D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R256">
        <v>0</v>
      </c>
    </row>
    <row r="257" spans="1:18" x14ac:dyDescent="0.2">
      <c r="A257" t="s">
        <v>283</v>
      </c>
      <c r="D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R257">
        <v>0</v>
      </c>
    </row>
    <row r="258" spans="1:18" x14ac:dyDescent="0.2">
      <c r="A258" t="s">
        <v>284</v>
      </c>
      <c r="D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R258">
        <v>0</v>
      </c>
    </row>
    <row r="259" spans="1:18" x14ac:dyDescent="0.2">
      <c r="A259" t="s">
        <v>285</v>
      </c>
      <c r="D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R259">
        <v>0</v>
      </c>
    </row>
    <row r="260" spans="1:18" x14ac:dyDescent="0.2">
      <c r="A260" t="s">
        <v>286</v>
      </c>
      <c r="D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R260">
        <v>0</v>
      </c>
    </row>
    <row r="261" spans="1:18" x14ac:dyDescent="0.2">
      <c r="A261" t="s">
        <v>287</v>
      </c>
      <c r="D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R261">
        <v>0</v>
      </c>
    </row>
    <row r="262" spans="1:18" x14ac:dyDescent="0.2">
      <c r="A262" t="s">
        <v>288</v>
      </c>
      <c r="D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R262">
        <v>0</v>
      </c>
    </row>
    <row r="263" spans="1:18" x14ac:dyDescent="0.2">
      <c r="A263" t="s">
        <v>289</v>
      </c>
      <c r="D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R263">
        <v>0</v>
      </c>
    </row>
    <row r="264" spans="1:18" x14ac:dyDescent="0.2">
      <c r="A264" t="s">
        <v>290</v>
      </c>
      <c r="D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R264">
        <v>0</v>
      </c>
    </row>
    <row r="265" spans="1:18" x14ac:dyDescent="0.2">
      <c r="A265" t="s">
        <v>291</v>
      </c>
      <c r="D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R265">
        <v>0</v>
      </c>
    </row>
    <row r="266" spans="1:18" x14ac:dyDescent="0.2">
      <c r="A266" t="s">
        <v>292</v>
      </c>
      <c r="D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N266">
        <v>0</v>
      </c>
      <c r="O266">
        <v>0</v>
      </c>
    </row>
    <row r="267" spans="1:18" x14ac:dyDescent="0.2">
      <c r="A267" t="s">
        <v>293</v>
      </c>
      <c r="D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R267">
        <v>0</v>
      </c>
    </row>
    <row r="268" spans="1:18" x14ac:dyDescent="0.2">
      <c r="A268" t="s">
        <v>294</v>
      </c>
      <c r="D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R268">
        <v>0</v>
      </c>
    </row>
    <row r="269" spans="1:18" x14ac:dyDescent="0.2">
      <c r="A269" t="s">
        <v>295</v>
      </c>
      <c r="D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R269">
        <v>0</v>
      </c>
    </row>
    <row r="270" spans="1:18" x14ac:dyDescent="0.2">
      <c r="A270" t="s">
        <v>296</v>
      </c>
      <c r="D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R270">
        <v>0</v>
      </c>
    </row>
    <row r="271" spans="1:18" x14ac:dyDescent="0.2">
      <c r="A271" t="s">
        <v>297</v>
      </c>
      <c r="D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R271">
        <v>0</v>
      </c>
    </row>
    <row r="272" spans="1:18" x14ac:dyDescent="0.2">
      <c r="A272" t="s">
        <v>298</v>
      </c>
      <c r="D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R272">
        <v>0</v>
      </c>
    </row>
    <row r="273" spans="1:18" x14ac:dyDescent="0.2">
      <c r="A273" t="s">
        <v>299</v>
      </c>
      <c r="D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R273">
        <v>0</v>
      </c>
    </row>
    <row r="274" spans="1:18" x14ac:dyDescent="0.2">
      <c r="A274" t="s">
        <v>300</v>
      </c>
      <c r="D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R274">
        <v>0</v>
      </c>
    </row>
    <row r="275" spans="1:18" x14ac:dyDescent="0.2">
      <c r="A275" t="s">
        <v>301</v>
      </c>
      <c r="D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R275">
        <v>0</v>
      </c>
    </row>
    <row r="276" spans="1:18" x14ac:dyDescent="0.2">
      <c r="A276" t="s">
        <v>302</v>
      </c>
      <c r="D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R276">
        <v>0</v>
      </c>
    </row>
    <row r="277" spans="1:18" x14ac:dyDescent="0.2">
      <c r="A277" t="s">
        <v>303</v>
      </c>
      <c r="D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R277">
        <v>0</v>
      </c>
    </row>
    <row r="278" spans="1:18" x14ac:dyDescent="0.2">
      <c r="A278" t="s">
        <v>304</v>
      </c>
      <c r="D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R278">
        <v>0</v>
      </c>
    </row>
    <row r="279" spans="1:18" x14ac:dyDescent="0.2">
      <c r="A279" t="s">
        <v>305</v>
      </c>
      <c r="D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R279">
        <v>0</v>
      </c>
    </row>
    <row r="280" spans="1:18" x14ac:dyDescent="0.2">
      <c r="A280" t="s">
        <v>306</v>
      </c>
      <c r="D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R280">
        <v>0</v>
      </c>
    </row>
    <row r="281" spans="1:18" x14ac:dyDescent="0.2">
      <c r="A281" t="s">
        <v>307</v>
      </c>
      <c r="D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R281">
        <v>0</v>
      </c>
    </row>
    <row r="282" spans="1:18" x14ac:dyDescent="0.2">
      <c r="A282" t="s">
        <v>308</v>
      </c>
      <c r="D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R282">
        <v>0</v>
      </c>
    </row>
    <row r="283" spans="1:18" x14ac:dyDescent="0.2">
      <c r="A283" t="s">
        <v>309</v>
      </c>
      <c r="D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R283">
        <v>0</v>
      </c>
    </row>
    <row r="284" spans="1:18" x14ac:dyDescent="0.2">
      <c r="A284" t="s">
        <v>310</v>
      </c>
      <c r="D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R284">
        <v>0</v>
      </c>
    </row>
    <row r="285" spans="1:18" x14ac:dyDescent="0.2">
      <c r="A285" t="s">
        <v>311</v>
      </c>
      <c r="D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R285">
        <v>0</v>
      </c>
    </row>
    <row r="286" spans="1:18" x14ac:dyDescent="0.2">
      <c r="A286" t="s">
        <v>312</v>
      </c>
      <c r="D286">
        <v>0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R286">
        <v>0</v>
      </c>
    </row>
    <row r="287" spans="1:18" x14ac:dyDescent="0.2">
      <c r="A287" t="s">
        <v>313</v>
      </c>
      <c r="D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R287">
        <v>0</v>
      </c>
    </row>
    <row r="288" spans="1:18" x14ac:dyDescent="0.2">
      <c r="A288" t="s">
        <v>314</v>
      </c>
      <c r="D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R288">
        <v>0</v>
      </c>
    </row>
    <row r="289" spans="1:18" x14ac:dyDescent="0.2">
      <c r="A289" t="s">
        <v>315</v>
      </c>
      <c r="D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R289">
        <v>0</v>
      </c>
    </row>
    <row r="290" spans="1:18" x14ac:dyDescent="0.2">
      <c r="A290" t="s">
        <v>316</v>
      </c>
      <c r="D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R290">
        <v>0</v>
      </c>
    </row>
    <row r="291" spans="1:18" x14ac:dyDescent="0.2">
      <c r="A291" t="s">
        <v>317</v>
      </c>
      <c r="D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R291">
        <v>0</v>
      </c>
    </row>
    <row r="292" spans="1:18" x14ac:dyDescent="0.2">
      <c r="A292" t="s">
        <v>318</v>
      </c>
      <c r="D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</row>
    <row r="293" spans="1:18" x14ac:dyDescent="0.2">
      <c r="A293" t="s">
        <v>319</v>
      </c>
      <c r="D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</row>
    <row r="294" spans="1:18" x14ac:dyDescent="0.2">
      <c r="A294" t="s">
        <v>320</v>
      </c>
      <c r="D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R294">
        <v>0</v>
      </c>
    </row>
    <row r="295" spans="1:18" x14ac:dyDescent="0.2">
      <c r="A295" t="s">
        <v>321</v>
      </c>
      <c r="D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R295">
        <v>0</v>
      </c>
    </row>
    <row r="296" spans="1:18" x14ac:dyDescent="0.2">
      <c r="A296" t="s">
        <v>322</v>
      </c>
      <c r="D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R296">
        <v>0</v>
      </c>
    </row>
    <row r="297" spans="1:18" x14ac:dyDescent="0.2">
      <c r="A297" t="s">
        <v>323</v>
      </c>
      <c r="D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R297">
        <v>0</v>
      </c>
    </row>
    <row r="298" spans="1:18" x14ac:dyDescent="0.2">
      <c r="A298" t="s">
        <v>324</v>
      </c>
      <c r="D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R298">
        <v>0</v>
      </c>
    </row>
    <row r="299" spans="1:18" x14ac:dyDescent="0.2">
      <c r="A299" t="s">
        <v>325</v>
      </c>
      <c r="D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R299">
        <v>0</v>
      </c>
    </row>
    <row r="300" spans="1:18" x14ac:dyDescent="0.2">
      <c r="A300" t="s">
        <v>326</v>
      </c>
      <c r="D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R300">
        <v>0</v>
      </c>
    </row>
    <row r="301" spans="1:18" x14ac:dyDescent="0.2">
      <c r="A301" t="s">
        <v>327</v>
      </c>
      <c r="D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R301">
        <v>0</v>
      </c>
    </row>
    <row r="302" spans="1:18" x14ac:dyDescent="0.2">
      <c r="A302" t="s">
        <v>328</v>
      </c>
      <c r="D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R302">
        <v>0</v>
      </c>
    </row>
    <row r="303" spans="1:18" x14ac:dyDescent="0.2">
      <c r="A303" t="s">
        <v>329</v>
      </c>
      <c r="D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R303">
        <v>0</v>
      </c>
    </row>
    <row r="304" spans="1:18" x14ac:dyDescent="0.2">
      <c r="A304" t="s">
        <v>330</v>
      </c>
      <c r="D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</row>
    <row r="305" spans="1:18" x14ac:dyDescent="0.2">
      <c r="A305" t="s">
        <v>331</v>
      </c>
      <c r="D305">
        <v>25000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25000</v>
      </c>
      <c r="R305">
        <v>25000</v>
      </c>
    </row>
    <row r="306" spans="1:18" x14ac:dyDescent="0.2">
      <c r="A306" t="s">
        <v>332</v>
      </c>
      <c r="D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R306">
        <v>0</v>
      </c>
    </row>
    <row r="307" spans="1:18" x14ac:dyDescent="0.2">
      <c r="A307" t="s">
        <v>333</v>
      </c>
      <c r="D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R307">
        <v>0</v>
      </c>
    </row>
    <row r="308" spans="1:18" x14ac:dyDescent="0.2">
      <c r="A308" t="s">
        <v>334</v>
      </c>
      <c r="D308">
        <v>25000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25000</v>
      </c>
      <c r="P308">
        <v>0</v>
      </c>
      <c r="Q308">
        <v>0</v>
      </c>
      <c r="R308">
        <v>25000</v>
      </c>
    </row>
    <row r="309" spans="1:18" x14ac:dyDescent="0.2">
      <c r="A309" t="s">
        <v>335</v>
      </c>
      <c r="D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R309">
        <v>0</v>
      </c>
    </row>
    <row r="310" spans="1:18" x14ac:dyDescent="0.2">
      <c r="A310" t="s">
        <v>336</v>
      </c>
      <c r="D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R310">
        <v>0</v>
      </c>
    </row>
    <row r="311" spans="1:18" x14ac:dyDescent="0.2">
      <c r="A311" t="s">
        <v>337</v>
      </c>
      <c r="D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R311">
        <v>0</v>
      </c>
    </row>
    <row r="312" spans="1:18" x14ac:dyDescent="0.2">
      <c r="A312" t="s">
        <v>338</v>
      </c>
      <c r="D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R312">
        <v>0</v>
      </c>
    </row>
    <row r="313" spans="1:18" x14ac:dyDescent="0.2">
      <c r="A313" t="s">
        <v>339</v>
      </c>
      <c r="D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R313">
        <v>0</v>
      </c>
    </row>
    <row r="314" spans="1:18" x14ac:dyDescent="0.2">
      <c r="A314" t="s">
        <v>340</v>
      </c>
      <c r="D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R314">
        <v>0</v>
      </c>
    </row>
    <row r="315" spans="1:18" x14ac:dyDescent="0.2">
      <c r="A315" t="s">
        <v>341</v>
      </c>
      <c r="D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R315">
        <v>0</v>
      </c>
    </row>
    <row r="316" spans="1:18" x14ac:dyDescent="0.2">
      <c r="A316" t="s">
        <v>342</v>
      </c>
      <c r="D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R316">
        <v>0</v>
      </c>
    </row>
    <row r="317" spans="1:18" x14ac:dyDescent="0.2">
      <c r="A317" t="s">
        <v>343</v>
      </c>
      <c r="D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R317">
        <v>0</v>
      </c>
    </row>
    <row r="318" spans="1:18" x14ac:dyDescent="0.2">
      <c r="A318" t="s">
        <v>344</v>
      </c>
      <c r="D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R318">
        <v>0</v>
      </c>
    </row>
    <row r="319" spans="1:18" x14ac:dyDescent="0.2">
      <c r="A319" t="s">
        <v>345</v>
      </c>
      <c r="D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R319">
        <v>0</v>
      </c>
    </row>
    <row r="320" spans="1:18" x14ac:dyDescent="0.2">
      <c r="A320" t="s">
        <v>346</v>
      </c>
      <c r="D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R320">
        <v>0</v>
      </c>
    </row>
    <row r="321" spans="1:20" x14ac:dyDescent="0.2">
      <c r="A321" t="s">
        <v>347</v>
      </c>
      <c r="D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R321">
        <v>0</v>
      </c>
    </row>
    <row r="322" spans="1:20" x14ac:dyDescent="0.2">
      <c r="A322" t="s">
        <v>348</v>
      </c>
      <c r="D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</row>
    <row r="323" spans="1:20" x14ac:dyDescent="0.2">
      <c r="A323" t="s">
        <v>349</v>
      </c>
      <c r="D323">
        <v>25000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25000</v>
      </c>
      <c r="P323">
        <v>0</v>
      </c>
      <c r="Q323">
        <v>0</v>
      </c>
      <c r="R323">
        <v>25000</v>
      </c>
    </row>
    <row r="324" spans="1:20" x14ac:dyDescent="0.2">
      <c r="A324" t="s">
        <v>350</v>
      </c>
      <c r="D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R324">
        <v>0</v>
      </c>
    </row>
    <row r="325" spans="1:20" x14ac:dyDescent="0.2">
      <c r="A325" t="s">
        <v>351</v>
      </c>
      <c r="D325">
        <v>3000</v>
      </c>
      <c r="F325">
        <v>0</v>
      </c>
      <c r="G325">
        <v>0</v>
      </c>
      <c r="H325">
        <v>3000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R325">
        <v>3000</v>
      </c>
      <c r="T325" t="s">
        <v>352</v>
      </c>
    </row>
    <row r="326" spans="1:20" x14ac:dyDescent="0.2">
      <c r="A326" t="s">
        <v>353</v>
      </c>
      <c r="D326">
        <v>0</v>
      </c>
      <c r="F326">
        <v>0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R326">
        <v>0</v>
      </c>
    </row>
    <row r="327" spans="1:20" x14ac:dyDescent="0.2">
      <c r="A327" t="s">
        <v>354</v>
      </c>
      <c r="D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R327">
        <v>0</v>
      </c>
    </row>
    <row r="328" spans="1:20" x14ac:dyDescent="0.2">
      <c r="A328" t="s">
        <v>355</v>
      </c>
      <c r="D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R328">
        <v>0</v>
      </c>
    </row>
    <row r="329" spans="1:20" x14ac:dyDescent="0.2">
      <c r="A329" t="s">
        <v>356</v>
      </c>
      <c r="D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R329">
        <v>0</v>
      </c>
    </row>
    <row r="330" spans="1:20" x14ac:dyDescent="0.2">
      <c r="A330" t="s">
        <v>357</v>
      </c>
      <c r="D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R330">
        <v>0</v>
      </c>
    </row>
    <row r="331" spans="1:20" x14ac:dyDescent="0.2">
      <c r="A331" t="s">
        <v>358</v>
      </c>
      <c r="D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</row>
    <row r="332" spans="1:20" x14ac:dyDescent="0.2">
      <c r="A332" t="s">
        <v>359</v>
      </c>
      <c r="D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R332">
        <v>0</v>
      </c>
    </row>
    <row r="333" spans="1:20" x14ac:dyDescent="0.2">
      <c r="A333" t="s">
        <v>360</v>
      </c>
      <c r="D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R333">
        <v>0</v>
      </c>
    </row>
    <row r="334" spans="1:20" x14ac:dyDescent="0.2">
      <c r="A334" t="s">
        <v>361</v>
      </c>
      <c r="D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R334">
        <v>0</v>
      </c>
    </row>
    <row r="335" spans="1:20" x14ac:dyDescent="0.2">
      <c r="A335" t="s">
        <v>362</v>
      </c>
      <c r="D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R335">
        <v>0</v>
      </c>
    </row>
    <row r="336" spans="1:20" x14ac:dyDescent="0.2">
      <c r="A336" t="s">
        <v>363</v>
      </c>
      <c r="D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</row>
    <row r="337" spans="1:18" x14ac:dyDescent="0.2">
      <c r="A337" t="s">
        <v>364</v>
      </c>
      <c r="D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</row>
    <row r="338" spans="1:18" x14ac:dyDescent="0.2">
      <c r="A338" t="s">
        <v>365</v>
      </c>
      <c r="D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</row>
    <row r="339" spans="1:18" x14ac:dyDescent="0.2">
      <c r="A339" t="s">
        <v>366</v>
      </c>
      <c r="D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R339">
        <v>0</v>
      </c>
    </row>
    <row r="340" spans="1:18" x14ac:dyDescent="0.2">
      <c r="A340" t="s">
        <v>367</v>
      </c>
      <c r="D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R340">
        <v>0</v>
      </c>
    </row>
    <row r="341" spans="1:18" x14ac:dyDescent="0.2">
      <c r="A341" t="s">
        <v>368</v>
      </c>
      <c r="D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R341">
        <v>0</v>
      </c>
    </row>
    <row r="342" spans="1:18" x14ac:dyDescent="0.2">
      <c r="A342" t="s">
        <v>369</v>
      </c>
      <c r="D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R342">
        <v>0</v>
      </c>
    </row>
    <row r="343" spans="1:18" x14ac:dyDescent="0.2">
      <c r="A343" t="s">
        <v>370</v>
      </c>
      <c r="D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R343">
        <v>0</v>
      </c>
    </row>
    <row r="344" spans="1:18" x14ac:dyDescent="0.2">
      <c r="A344" t="s">
        <v>371</v>
      </c>
      <c r="D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R344">
        <v>0</v>
      </c>
    </row>
    <row r="345" spans="1:18" x14ac:dyDescent="0.2">
      <c r="A345" t="s">
        <v>372</v>
      </c>
      <c r="D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R345">
        <v>0</v>
      </c>
    </row>
    <row r="346" spans="1:18" x14ac:dyDescent="0.2">
      <c r="A346" t="s">
        <v>373</v>
      </c>
      <c r="D346">
        <v>0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R346">
        <v>0</v>
      </c>
    </row>
    <row r="347" spans="1:18" x14ac:dyDescent="0.2">
      <c r="A347" t="s">
        <v>374</v>
      </c>
      <c r="D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</row>
    <row r="348" spans="1:18" x14ac:dyDescent="0.2">
      <c r="A348" t="s">
        <v>375</v>
      </c>
      <c r="D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R348">
        <v>0</v>
      </c>
    </row>
    <row r="349" spans="1:18" x14ac:dyDescent="0.2">
      <c r="A349" t="s">
        <v>376</v>
      </c>
      <c r="D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R349">
        <v>0</v>
      </c>
    </row>
    <row r="350" spans="1:18" x14ac:dyDescent="0.2">
      <c r="A350" t="s">
        <v>377</v>
      </c>
      <c r="D350">
        <v>0</v>
      </c>
      <c r="F350">
        <v>0</v>
      </c>
      <c r="G350">
        <v>0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R350">
        <v>0</v>
      </c>
    </row>
    <row r="351" spans="1:18" x14ac:dyDescent="0.2">
      <c r="A351" t="s">
        <v>378</v>
      </c>
      <c r="D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R351">
        <v>0</v>
      </c>
    </row>
    <row r="352" spans="1:18" x14ac:dyDescent="0.2">
      <c r="A352" t="s">
        <v>379</v>
      </c>
      <c r="D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</row>
    <row r="353" spans="1:18" x14ac:dyDescent="0.2">
      <c r="A353" t="s">
        <v>380</v>
      </c>
      <c r="D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R353">
        <v>0</v>
      </c>
    </row>
    <row r="354" spans="1:18" x14ac:dyDescent="0.2">
      <c r="A354" t="s">
        <v>381</v>
      </c>
      <c r="D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R354">
        <v>0</v>
      </c>
    </row>
    <row r="355" spans="1:18" x14ac:dyDescent="0.2">
      <c r="A355" t="s">
        <v>382</v>
      </c>
      <c r="D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R355">
        <v>0</v>
      </c>
    </row>
    <row r="356" spans="1:18" x14ac:dyDescent="0.2">
      <c r="A356" t="s">
        <v>383</v>
      </c>
      <c r="D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R356">
        <v>0</v>
      </c>
    </row>
    <row r="357" spans="1:18" x14ac:dyDescent="0.2">
      <c r="A357" t="s">
        <v>384</v>
      </c>
      <c r="D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R357">
        <v>0</v>
      </c>
    </row>
    <row r="358" spans="1:18" x14ac:dyDescent="0.2">
      <c r="A358" t="s">
        <v>385</v>
      </c>
      <c r="D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R358">
        <v>0</v>
      </c>
    </row>
    <row r="359" spans="1:18" x14ac:dyDescent="0.2">
      <c r="A359" t="s">
        <v>386</v>
      </c>
      <c r="D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R359">
        <v>0</v>
      </c>
    </row>
    <row r="360" spans="1:18" x14ac:dyDescent="0.2">
      <c r="A360" t="s">
        <v>387</v>
      </c>
      <c r="D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R360">
        <v>0</v>
      </c>
    </row>
    <row r="361" spans="1:18" x14ac:dyDescent="0.2">
      <c r="A361" t="s">
        <v>388</v>
      </c>
      <c r="D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R361">
        <v>0</v>
      </c>
    </row>
    <row r="362" spans="1:18" x14ac:dyDescent="0.2">
      <c r="A362" t="s">
        <v>389</v>
      </c>
      <c r="D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R362">
        <v>0</v>
      </c>
    </row>
    <row r="363" spans="1:18" x14ac:dyDescent="0.2">
      <c r="A363" t="s">
        <v>390</v>
      </c>
      <c r="D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</row>
    <row r="364" spans="1:18" x14ac:dyDescent="0.2">
      <c r="A364" t="s">
        <v>391</v>
      </c>
      <c r="D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R364">
        <v>0</v>
      </c>
    </row>
    <row r="365" spans="1:18" x14ac:dyDescent="0.2">
      <c r="A365" t="s">
        <v>392</v>
      </c>
      <c r="D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R365">
        <v>0</v>
      </c>
    </row>
    <row r="366" spans="1:18" x14ac:dyDescent="0.2">
      <c r="A366" t="s">
        <v>393</v>
      </c>
      <c r="D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R366">
        <v>0</v>
      </c>
    </row>
    <row r="367" spans="1:18" x14ac:dyDescent="0.2">
      <c r="A367" t="s">
        <v>394</v>
      </c>
      <c r="D367">
        <v>0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R367">
        <v>0</v>
      </c>
    </row>
    <row r="368" spans="1:18" x14ac:dyDescent="0.2">
      <c r="A368" t="s">
        <v>395</v>
      </c>
      <c r="D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</row>
    <row r="369" spans="1:18" x14ac:dyDescent="0.2">
      <c r="A369" t="s">
        <v>396</v>
      </c>
      <c r="D369">
        <v>0</v>
      </c>
      <c r="F369">
        <v>0</v>
      </c>
      <c r="G369">
        <v>0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R369">
        <v>0</v>
      </c>
    </row>
    <row r="370" spans="1:18" x14ac:dyDescent="0.2">
      <c r="A370" t="s">
        <v>397</v>
      </c>
      <c r="D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R370">
        <v>0</v>
      </c>
    </row>
    <row r="371" spans="1:18" x14ac:dyDescent="0.2">
      <c r="A371" t="s">
        <v>398</v>
      </c>
      <c r="D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R371">
        <v>0</v>
      </c>
    </row>
    <row r="372" spans="1:18" x14ac:dyDescent="0.2">
      <c r="A372" t="s">
        <v>399</v>
      </c>
      <c r="D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R372">
        <v>0</v>
      </c>
    </row>
    <row r="373" spans="1:18" x14ac:dyDescent="0.2">
      <c r="A373" t="s">
        <v>400</v>
      </c>
      <c r="D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R373">
        <v>0</v>
      </c>
    </row>
    <row r="374" spans="1:18" x14ac:dyDescent="0.2">
      <c r="A374" t="s">
        <v>401</v>
      </c>
      <c r="D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R374">
        <v>0</v>
      </c>
    </row>
    <row r="375" spans="1:18" x14ac:dyDescent="0.2">
      <c r="A375" t="s">
        <v>402</v>
      </c>
      <c r="D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R375">
        <v>0</v>
      </c>
    </row>
    <row r="376" spans="1:18" x14ac:dyDescent="0.2">
      <c r="A376" t="s">
        <v>403</v>
      </c>
      <c r="D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R376">
        <v>0</v>
      </c>
    </row>
    <row r="377" spans="1:18" x14ac:dyDescent="0.2">
      <c r="A377" t="s">
        <v>404</v>
      </c>
      <c r="D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R377">
        <v>0</v>
      </c>
    </row>
    <row r="378" spans="1:18" x14ac:dyDescent="0.2">
      <c r="A378" t="s">
        <v>405</v>
      </c>
      <c r="D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R378">
        <v>0</v>
      </c>
    </row>
    <row r="379" spans="1:18" x14ac:dyDescent="0.2">
      <c r="A379" t="s">
        <v>406</v>
      </c>
      <c r="D379">
        <v>3000</v>
      </c>
      <c r="F379">
        <v>0</v>
      </c>
      <c r="G379">
        <v>0</v>
      </c>
      <c r="H379">
        <v>3000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3000</v>
      </c>
    </row>
    <row r="380" spans="1:18" x14ac:dyDescent="0.2">
      <c r="A380" t="s">
        <v>407</v>
      </c>
      <c r="D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</row>
    <row r="381" spans="1:18" x14ac:dyDescent="0.2">
      <c r="A381" t="s">
        <v>408</v>
      </c>
      <c r="D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</row>
    <row r="382" spans="1:18" x14ac:dyDescent="0.2">
      <c r="A382" t="s">
        <v>409</v>
      </c>
      <c r="D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</row>
    <row r="383" spans="1:18" x14ac:dyDescent="0.2">
      <c r="A383" t="s">
        <v>410</v>
      </c>
      <c r="D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R383">
        <v>0</v>
      </c>
    </row>
    <row r="384" spans="1:18" x14ac:dyDescent="0.2">
      <c r="A384" t="s">
        <v>411</v>
      </c>
      <c r="D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R384">
        <v>0</v>
      </c>
    </row>
    <row r="385" spans="1:18" x14ac:dyDescent="0.2">
      <c r="A385" t="s">
        <v>412</v>
      </c>
      <c r="D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R385">
        <v>0</v>
      </c>
    </row>
    <row r="386" spans="1:18" x14ac:dyDescent="0.2">
      <c r="A386" t="s">
        <v>413</v>
      </c>
      <c r="D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R386">
        <v>0</v>
      </c>
    </row>
    <row r="387" spans="1:18" x14ac:dyDescent="0.2">
      <c r="A387" t="s">
        <v>414</v>
      </c>
      <c r="D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R387">
        <v>0</v>
      </c>
    </row>
    <row r="388" spans="1:18" x14ac:dyDescent="0.2">
      <c r="A388" t="s">
        <v>415</v>
      </c>
      <c r="D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R388">
        <v>0</v>
      </c>
    </row>
    <row r="389" spans="1:18" x14ac:dyDescent="0.2">
      <c r="A389" t="s">
        <v>416</v>
      </c>
      <c r="D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R389">
        <v>0</v>
      </c>
    </row>
    <row r="390" spans="1:18" x14ac:dyDescent="0.2">
      <c r="A390" t="s">
        <v>417</v>
      </c>
      <c r="D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R390">
        <v>0</v>
      </c>
    </row>
    <row r="391" spans="1:18" x14ac:dyDescent="0.2">
      <c r="A391" t="s">
        <v>418</v>
      </c>
      <c r="D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R391">
        <v>0</v>
      </c>
    </row>
    <row r="392" spans="1:18" x14ac:dyDescent="0.2">
      <c r="A392" t="s">
        <v>419</v>
      </c>
      <c r="D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R392">
        <v>0</v>
      </c>
    </row>
    <row r="393" spans="1:18" x14ac:dyDescent="0.2">
      <c r="A393" t="s">
        <v>420</v>
      </c>
      <c r="D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R393">
        <v>0</v>
      </c>
    </row>
    <row r="394" spans="1:18" x14ac:dyDescent="0.2">
      <c r="A394" t="s">
        <v>421</v>
      </c>
      <c r="D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R394">
        <v>0</v>
      </c>
    </row>
    <row r="395" spans="1:18" x14ac:dyDescent="0.2">
      <c r="A395" t="s">
        <v>422</v>
      </c>
      <c r="D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R395">
        <v>0</v>
      </c>
    </row>
    <row r="396" spans="1:18" x14ac:dyDescent="0.2">
      <c r="A396" t="s">
        <v>423</v>
      </c>
      <c r="D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R396">
        <v>0</v>
      </c>
    </row>
    <row r="397" spans="1:18" x14ac:dyDescent="0.2">
      <c r="A397" t="s">
        <v>424</v>
      </c>
      <c r="D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R397">
        <v>0</v>
      </c>
    </row>
    <row r="398" spans="1:18" x14ac:dyDescent="0.2">
      <c r="A398" t="s">
        <v>425</v>
      </c>
      <c r="D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R398">
        <v>0</v>
      </c>
    </row>
    <row r="399" spans="1:18" x14ac:dyDescent="0.2">
      <c r="A399" t="s">
        <v>426</v>
      </c>
      <c r="D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R399">
        <v>0</v>
      </c>
    </row>
    <row r="400" spans="1:18" x14ac:dyDescent="0.2">
      <c r="A400" t="s">
        <v>427</v>
      </c>
      <c r="D400">
        <v>0</v>
      </c>
      <c r="F400">
        <v>0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R400">
        <v>0</v>
      </c>
    </row>
    <row r="401" spans="1:18" x14ac:dyDescent="0.2">
      <c r="A401" t="s">
        <v>428</v>
      </c>
      <c r="D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R401">
        <v>0</v>
      </c>
    </row>
    <row r="402" spans="1:18" x14ac:dyDescent="0.2">
      <c r="A402" t="s">
        <v>429</v>
      </c>
      <c r="D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R402">
        <v>0</v>
      </c>
    </row>
    <row r="403" spans="1:18" x14ac:dyDescent="0.2">
      <c r="A403" t="s">
        <v>430</v>
      </c>
      <c r="D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R403">
        <v>0</v>
      </c>
    </row>
    <row r="404" spans="1:18" x14ac:dyDescent="0.2">
      <c r="A404" t="s">
        <v>431</v>
      </c>
      <c r="D404">
        <v>3000</v>
      </c>
      <c r="F404">
        <v>0</v>
      </c>
      <c r="G404">
        <v>0</v>
      </c>
      <c r="H404">
        <v>3000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3000</v>
      </c>
    </row>
    <row r="405" spans="1:18" x14ac:dyDescent="0.2">
      <c r="A405" t="s">
        <v>432</v>
      </c>
      <c r="D405">
        <v>22000</v>
      </c>
      <c r="F405">
        <v>0</v>
      </c>
      <c r="G405">
        <v>0</v>
      </c>
      <c r="H405">
        <v>-3000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25000</v>
      </c>
      <c r="P405">
        <v>0</v>
      </c>
      <c r="Q405">
        <v>0</v>
      </c>
      <c r="R405">
        <v>22000</v>
      </c>
    </row>
    <row r="406" spans="1:18" x14ac:dyDescent="0.2">
      <c r="A406" t="s">
        <v>433</v>
      </c>
      <c r="D406">
        <v>-321472.85127250012</v>
      </c>
      <c r="F406">
        <v>-294742.63769290008</v>
      </c>
      <c r="G406">
        <v>109380.53597924998</v>
      </c>
      <c r="H406">
        <v>-75711.843048625</v>
      </c>
      <c r="I406">
        <v>-58166.267150374981</v>
      </c>
      <c r="J406">
        <v>51784</v>
      </c>
      <c r="K406">
        <v>7583.3606401499983</v>
      </c>
      <c r="L406">
        <v>-32100</v>
      </c>
      <c r="M406">
        <v>-4000</v>
      </c>
      <c r="N406">
        <v>-50500</v>
      </c>
      <c r="O406">
        <v>25000</v>
      </c>
      <c r="P406">
        <v>0</v>
      </c>
      <c r="Q406">
        <v>0</v>
      </c>
      <c r="R406">
        <v>-321472.85127250012</v>
      </c>
    </row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500" spans="1:18" x14ac:dyDescent="0.2">
      <c r="A500" t="s">
        <v>6</v>
      </c>
      <c r="R500" t="s">
        <v>19</v>
      </c>
    </row>
    <row r="501" spans="1:18" x14ac:dyDescent="0.2">
      <c r="D501" t="s">
        <v>7</v>
      </c>
      <c r="F501">
        <v>200000</v>
      </c>
      <c r="R501">
        <v>200000</v>
      </c>
    </row>
    <row r="502" spans="1:18" x14ac:dyDescent="0.2">
      <c r="D502" t="s">
        <v>8</v>
      </c>
      <c r="F502">
        <v>494742.63769290008</v>
      </c>
      <c r="R502">
        <v>494742.63769290008</v>
      </c>
    </row>
    <row r="503" spans="1:18" x14ac:dyDescent="0.2">
      <c r="F503">
        <v>-294742.63769290008</v>
      </c>
      <c r="R503">
        <v>-294742.63769290008</v>
      </c>
    </row>
    <row r="505" spans="1:18" x14ac:dyDescent="0.2">
      <c r="A505" t="s">
        <v>9</v>
      </c>
    </row>
    <row r="506" spans="1:18" x14ac:dyDescent="0.2">
      <c r="D506" t="s">
        <v>7</v>
      </c>
      <c r="G506">
        <v>507000</v>
      </c>
      <c r="R506">
        <v>507000</v>
      </c>
    </row>
    <row r="507" spans="1:18" x14ac:dyDescent="0.2">
      <c r="D507" t="s">
        <v>8</v>
      </c>
      <c r="G507">
        <v>397619.46402075002</v>
      </c>
      <c r="R507">
        <v>397619.46402075002</v>
      </c>
    </row>
    <row r="508" spans="1:18" x14ac:dyDescent="0.2">
      <c r="G508">
        <v>109380.53597924998</v>
      </c>
      <c r="R508">
        <v>109380.53597924998</v>
      </c>
    </row>
    <row r="510" spans="1:18" x14ac:dyDescent="0.2">
      <c r="A510" t="s">
        <v>10</v>
      </c>
    </row>
    <row r="511" spans="1:18" x14ac:dyDescent="0.2">
      <c r="D511" t="s">
        <v>7</v>
      </c>
      <c r="H511">
        <v>7500</v>
      </c>
      <c r="R511">
        <v>7500</v>
      </c>
    </row>
    <row r="512" spans="1:18" x14ac:dyDescent="0.2">
      <c r="D512" t="s">
        <v>8</v>
      </c>
      <c r="H512">
        <v>83211.843048625</v>
      </c>
      <c r="R512">
        <v>83211.843048625</v>
      </c>
    </row>
    <row r="513" spans="1:18" x14ac:dyDescent="0.2">
      <c r="H513">
        <v>-75711.843048625</v>
      </c>
      <c r="R513">
        <v>-75711.843048625</v>
      </c>
    </row>
    <row r="515" spans="1:18" x14ac:dyDescent="0.2">
      <c r="A515" t="s">
        <v>11</v>
      </c>
    </row>
    <row r="516" spans="1:18" x14ac:dyDescent="0.2">
      <c r="D516" t="s">
        <v>7</v>
      </c>
      <c r="I516">
        <v>0</v>
      </c>
      <c r="R516">
        <v>0</v>
      </c>
    </row>
    <row r="517" spans="1:18" x14ac:dyDescent="0.2">
      <c r="D517" t="s">
        <v>8</v>
      </c>
      <c r="I517">
        <v>58166.267150374981</v>
      </c>
      <c r="R517">
        <v>58166.267150374981</v>
      </c>
    </row>
    <row r="518" spans="1:18" x14ac:dyDescent="0.2">
      <c r="I518">
        <v>-58166.267150374981</v>
      </c>
      <c r="R518">
        <v>-58166.267150374981</v>
      </c>
    </row>
    <row r="520" spans="1:18" x14ac:dyDescent="0.2">
      <c r="A520" t="s">
        <v>12</v>
      </c>
    </row>
    <row r="521" spans="1:18" x14ac:dyDescent="0.2">
      <c r="D521" t="s">
        <v>7</v>
      </c>
      <c r="J521">
        <v>1382288</v>
      </c>
      <c r="R521">
        <v>1382288</v>
      </c>
    </row>
    <row r="522" spans="1:18" x14ac:dyDescent="0.2">
      <c r="D522" t="s">
        <v>8</v>
      </c>
      <c r="J522">
        <v>1330504</v>
      </c>
      <c r="R522">
        <v>1330504</v>
      </c>
    </row>
    <row r="523" spans="1:18" x14ac:dyDescent="0.2">
      <c r="J523">
        <v>51784</v>
      </c>
      <c r="R523">
        <v>51784</v>
      </c>
    </row>
    <row r="525" spans="1:18" x14ac:dyDescent="0.2">
      <c r="A525" t="s">
        <v>13</v>
      </c>
    </row>
    <row r="526" spans="1:18" x14ac:dyDescent="0.2">
      <c r="D526" t="s">
        <v>7</v>
      </c>
      <c r="K526">
        <v>22000</v>
      </c>
      <c r="R526">
        <v>22000</v>
      </c>
    </row>
    <row r="527" spans="1:18" x14ac:dyDescent="0.2">
      <c r="D527" t="s">
        <v>8</v>
      </c>
      <c r="K527">
        <v>14416.639359850002</v>
      </c>
      <c r="R527">
        <v>14416.639359850002</v>
      </c>
    </row>
    <row r="528" spans="1:18" x14ac:dyDescent="0.2">
      <c r="K528">
        <v>7583.3606401499983</v>
      </c>
      <c r="R528">
        <v>7583.3606401499983</v>
      </c>
    </row>
    <row r="530" spans="1:18" x14ac:dyDescent="0.2">
      <c r="A530" t="s">
        <v>14</v>
      </c>
    </row>
    <row r="531" spans="1:18" x14ac:dyDescent="0.2">
      <c r="D531" t="s">
        <v>7</v>
      </c>
      <c r="L531">
        <v>0</v>
      </c>
      <c r="R531">
        <v>0</v>
      </c>
    </row>
    <row r="532" spans="1:18" x14ac:dyDescent="0.2">
      <c r="D532" t="s">
        <v>8</v>
      </c>
      <c r="L532">
        <v>32100</v>
      </c>
      <c r="R532">
        <v>32100</v>
      </c>
    </row>
    <row r="533" spans="1:18" x14ac:dyDescent="0.2">
      <c r="L533">
        <v>-32100</v>
      </c>
      <c r="R533">
        <v>-32100</v>
      </c>
    </row>
    <row r="535" spans="1:18" x14ac:dyDescent="0.2">
      <c r="A535" t="s">
        <v>16</v>
      </c>
    </row>
    <row r="536" spans="1:18" x14ac:dyDescent="0.2">
      <c r="D536" t="s">
        <v>7</v>
      </c>
      <c r="M536">
        <v>25000</v>
      </c>
      <c r="R536">
        <v>25000</v>
      </c>
    </row>
    <row r="537" spans="1:18" x14ac:dyDescent="0.2">
      <c r="D537" t="s">
        <v>8</v>
      </c>
      <c r="M537">
        <v>29000</v>
      </c>
      <c r="R537">
        <v>29000</v>
      </c>
    </row>
    <row r="538" spans="1:18" x14ac:dyDescent="0.2">
      <c r="M538">
        <v>-4000</v>
      </c>
      <c r="R538">
        <v>-4000</v>
      </c>
    </row>
    <row r="540" spans="1:18" x14ac:dyDescent="0.2">
      <c r="A540" t="s">
        <v>17</v>
      </c>
    </row>
    <row r="541" spans="1:18" x14ac:dyDescent="0.2">
      <c r="D541" t="s">
        <v>7</v>
      </c>
      <c r="N541">
        <v>36000</v>
      </c>
      <c r="R541">
        <v>36000</v>
      </c>
    </row>
    <row r="542" spans="1:18" x14ac:dyDescent="0.2">
      <c r="D542" t="s">
        <v>8</v>
      </c>
      <c r="N542">
        <v>86500</v>
      </c>
      <c r="R542">
        <v>86500</v>
      </c>
    </row>
    <row r="543" spans="1:18" x14ac:dyDescent="0.2">
      <c r="N543">
        <v>-50500</v>
      </c>
      <c r="R543">
        <v>-50500</v>
      </c>
    </row>
    <row r="545" spans="1:18" x14ac:dyDescent="0.2">
      <c r="A545" t="s">
        <v>18</v>
      </c>
    </row>
    <row r="546" spans="1:18" x14ac:dyDescent="0.2">
      <c r="D546" t="s">
        <v>7</v>
      </c>
      <c r="O546">
        <v>25000</v>
      </c>
      <c r="R546">
        <v>25000</v>
      </c>
    </row>
    <row r="547" spans="1:18" x14ac:dyDescent="0.2">
      <c r="D547" t="s">
        <v>8</v>
      </c>
      <c r="O547">
        <v>0</v>
      </c>
      <c r="R547">
        <v>0</v>
      </c>
    </row>
    <row r="548" spans="1:18" x14ac:dyDescent="0.2">
      <c r="O548">
        <v>25000</v>
      </c>
      <c r="R548">
        <v>25000</v>
      </c>
    </row>
    <row r="550" spans="1:18" x14ac:dyDescent="0.2">
      <c r="A550" t="s">
        <v>19</v>
      </c>
    </row>
    <row r="551" spans="1:18" x14ac:dyDescent="0.2">
      <c r="D551" t="s">
        <v>7</v>
      </c>
      <c r="F551">
        <v>200000</v>
      </c>
      <c r="G551">
        <v>507000</v>
      </c>
      <c r="H551">
        <v>7500</v>
      </c>
      <c r="I551">
        <v>0</v>
      </c>
      <c r="J551">
        <v>1382288</v>
      </c>
      <c r="K551">
        <v>22000</v>
      </c>
      <c r="L551">
        <v>0</v>
      </c>
      <c r="M551">
        <v>25000</v>
      </c>
      <c r="N551">
        <v>36000</v>
      </c>
      <c r="O551">
        <v>25000</v>
      </c>
      <c r="R551">
        <v>2204788</v>
      </c>
    </row>
    <row r="552" spans="1:18" x14ac:dyDescent="0.2">
      <c r="D552" t="s">
        <v>8</v>
      </c>
      <c r="F552">
        <v>494742.63769290008</v>
      </c>
      <c r="G552">
        <v>397619.46402075002</v>
      </c>
      <c r="H552">
        <v>83211.843048625</v>
      </c>
      <c r="I552">
        <v>58166.267150374981</v>
      </c>
      <c r="J552">
        <v>1330504</v>
      </c>
      <c r="K552">
        <v>14416.639359850002</v>
      </c>
      <c r="L552">
        <v>32100</v>
      </c>
      <c r="M552">
        <v>29000</v>
      </c>
      <c r="N552">
        <v>86500</v>
      </c>
      <c r="O552">
        <v>0</v>
      </c>
      <c r="R552">
        <v>2526260.8512725001</v>
      </c>
    </row>
    <row r="553" spans="1:18" x14ac:dyDescent="0.2">
      <c r="F553">
        <v>-294742.63769290008</v>
      </c>
      <c r="G553">
        <v>109380.53597924998</v>
      </c>
      <c r="H553">
        <v>-75711.843048625</v>
      </c>
      <c r="I553">
        <v>-58166.267150374981</v>
      </c>
      <c r="J553">
        <v>51784</v>
      </c>
      <c r="K553">
        <v>7583.3606401499983</v>
      </c>
      <c r="L553">
        <v>-32100</v>
      </c>
      <c r="M553">
        <v>-4000</v>
      </c>
      <c r="N553">
        <v>-50500</v>
      </c>
      <c r="O553">
        <v>25000</v>
      </c>
      <c r="R553">
        <v>-321472.85127250012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BY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2022-07-07T12:07:25Z</dcterms:created>
  <dcterms:modified xsi:type="dcterms:W3CDTF">2022-07-08T17:56:27Z</dcterms:modified>
</cp:coreProperties>
</file>